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Marina\Desktop\"/>
    </mc:Choice>
  </mc:AlternateContent>
  <xr:revisionPtr revIDLastSave="0" documentId="13_ncr:1_{EBE89143-68C8-4A85-9056-4D6EACE2501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F290" i="9"/>
  <c r="F289" i="9"/>
  <c r="H288" i="9"/>
  <c r="G288" i="9"/>
  <c r="E288" i="9" s="1"/>
  <c r="B288" i="9" s="1"/>
  <c r="F288" i="9"/>
  <c r="F287" i="9"/>
  <c r="F286" i="9"/>
  <c r="H285" i="9"/>
  <c r="G285" i="9"/>
  <c r="F285" i="9"/>
  <c r="H284" i="9"/>
  <c r="G284" i="9"/>
  <c r="F284" i="9"/>
  <c r="H283" i="9"/>
  <c r="G283" i="9"/>
  <c r="F283" i="9"/>
  <c r="F282" i="9"/>
  <c r="H281" i="9"/>
  <c r="E281" i="9" s="1"/>
  <c r="B281" i="9" s="1"/>
  <c r="G281" i="9"/>
  <c r="F281" i="9"/>
  <c r="H280" i="9"/>
  <c r="G280" i="9"/>
  <c r="E280" i="9" s="1"/>
  <c r="B280" i="9" s="1"/>
  <c r="F280" i="9"/>
  <c r="H279" i="9"/>
  <c r="G279" i="9"/>
  <c r="E279" i="9" s="1"/>
  <c r="B279" i="9" s="1"/>
  <c r="F279" i="9"/>
  <c r="F278" i="9"/>
  <c r="F277" i="9"/>
  <c r="F276" i="9"/>
  <c r="F275" i="9" s="1"/>
  <c r="L274" i="9"/>
  <c r="F274" i="9" s="1"/>
  <c r="H274" i="9"/>
  <c r="I273" i="9"/>
  <c r="H273" i="9"/>
  <c r="F273" i="9"/>
  <c r="E272" i="9"/>
  <c r="M271" i="9"/>
  <c r="L271" i="9"/>
  <c r="F271" i="9" s="1"/>
  <c r="B271" i="9" s="1"/>
  <c r="E271" i="9"/>
  <c r="M270" i="9"/>
  <c r="L270" i="9"/>
  <c r="E270" i="9"/>
  <c r="M269" i="9"/>
  <c r="L269" i="9"/>
  <c r="E269" i="9"/>
  <c r="M268" i="9"/>
  <c r="L268" i="9"/>
  <c r="F268" i="9"/>
  <c r="E268" i="9"/>
  <c r="M267" i="9"/>
  <c r="L267" i="9"/>
  <c r="F267" i="9"/>
  <c r="B267" i="9" s="1"/>
  <c r="E267" i="9"/>
  <c r="M266" i="9"/>
  <c r="L266" i="9"/>
  <c r="E266" i="9"/>
  <c r="M265" i="9"/>
  <c r="L265" i="9"/>
  <c r="E265" i="9"/>
  <c r="M264" i="9"/>
  <c r="L264" i="9"/>
  <c r="F264" i="9" s="1"/>
  <c r="E264" i="9"/>
  <c r="M263" i="9"/>
  <c r="L263" i="9"/>
  <c r="F263" i="9" s="1"/>
  <c r="E263" i="9"/>
  <c r="B263" i="9"/>
  <c r="M262" i="9"/>
  <c r="L262" i="9"/>
  <c r="E262" i="9"/>
  <c r="M261" i="9"/>
  <c r="F261" i="9" s="1"/>
  <c r="L261" i="9"/>
  <c r="E261" i="9"/>
  <c r="M260" i="9"/>
  <c r="L260" i="9"/>
  <c r="E260" i="9"/>
  <c r="M259" i="9"/>
  <c r="L259" i="9"/>
  <c r="E259" i="9"/>
  <c r="M258" i="9"/>
  <c r="L258" i="9"/>
  <c r="E258" i="9"/>
  <c r="M257" i="9"/>
  <c r="L257" i="9"/>
  <c r="F257" i="9" s="1"/>
  <c r="E257" i="9"/>
  <c r="M256" i="9"/>
  <c r="L256" i="9"/>
  <c r="F256" i="9" s="1"/>
  <c r="E256" i="9"/>
  <c r="M255" i="9"/>
  <c r="L255" i="9"/>
  <c r="E255" i="9"/>
  <c r="M254" i="9"/>
  <c r="L254" i="9"/>
  <c r="E254" i="9"/>
  <c r="M253" i="9"/>
  <c r="F253" i="9" s="1"/>
  <c r="L253" i="9"/>
  <c r="E253" i="9"/>
  <c r="M252" i="9"/>
  <c r="L252" i="9"/>
  <c r="E252" i="9"/>
  <c r="M251" i="9"/>
  <c r="L251" i="9"/>
  <c r="F251" i="9" s="1"/>
  <c r="B251" i="9" s="1"/>
  <c r="E251" i="9"/>
  <c r="M250" i="9"/>
  <c r="L250" i="9"/>
  <c r="E250" i="9"/>
  <c r="M249" i="9"/>
  <c r="L249" i="9"/>
  <c r="F249" i="9" s="1"/>
  <c r="E249" i="9"/>
  <c r="M248" i="9"/>
  <c r="L248" i="9"/>
  <c r="F248" i="9" s="1"/>
  <c r="E248" i="9"/>
  <c r="M247" i="9"/>
  <c r="L247" i="9"/>
  <c r="E247" i="9"/>
  <c r="M246" i="9"/>
  <c r="L246" i="9"/>
  <c r="E246" i="9"/>
  <c r="M245" i="9"/>
  <c r="F245" i="9" s="1"/>
  <c r="L245" i="9"/>
  <c r="E245" i="9"/>
  <c r="M244" i="9"/>
  <c r="L244" i="9"/>
  <c r="F244" i="9" s="1"/>
  <c r="E244" i="9"/>
  <c r="M243" i="9"/>
  <c r="L243" i="9"/>
  <c r="F243" i="9" s="1"/>
  <c r="B243" i="9" s="1"/>
  <c r="E243" i="9"/>
  <c r="M242" i="9"/>
  <c r="L242" i="9"/>
  <c r="E242" i="9"/>
  <c r="M241" i="9"/>
  <c r="F241" i="9" s="1"/>
  <c r="L241" i="9"/>
  <c r="E241" i="9"/>
  <c r="M240" i="9"/>
  <c r="L240" i="9"/>
  <c r="F240" i="9" s="1"/>
  <c r="E240" i="9"/>
  <c r="M239" i="9"/>
  <c r="L239" i="9"/>
  <c r="E239" i="9"/>
  <c r="M238" i="9"/>
  <c r="L238" i="9"/>
  <c r="F238" i="9" s="1"/>
  <c r="E238" i="9"/>
  <c r="B238" i="9" s="1"/>
  <c r="M237" i="9"/>
  <c r="L237" i="9"/>
  <c r="E237" i="9"/>
  <c r="M236" i="9"/>
  <c r="L236" i="9"/>
  <c r="F236" i="9"/>
  <c r="E236" i="9"/>
  <c r="M235" i="9"/>
  <c r="L235" i="9"/>
  <c r="F235" i="9"/>
  <c r="B235" i="9" s="1"/>
  <c r="E235" i="9"/>
  <c r="M234" i="9"/>
  <c r="L234" i="9"/>
  <c r="E234" i="9"/>
  <c r="M233" i="9"/>
  <c r="F233" i="9" s="1"/>
  <c r="L233" i="9"/>
  <c r="E233" i="9"/>
  <c r="M232" i="9"/>
  <c r="L232" i="9"/>
  <c r="E232" i="9"/>
  <c r="M231" i="9"/>
  <c r="F231" i="9" s="1"/>
  <c r="B231" i="9" s="1"/>
  <c r="L231" i="9"/>
  <c r="E231" i="9"/>
  <c r="M230" i="9"/>
  <c r="L230" i="9"/>
  <c r="F230" i="9" s="1"/>
  <c r="E230" i="9"/>
  <c r="B230" i="9" s="1"/>
  <c r="M229" i="9"/>
  <c r="L229" i="9"/>
  <c r="E229" i="9"/>
  <c r="M228" i="9"/>
  <c r="L228" i="9"/>
  <c r="F228" i="9"/>
  <c r="E228" i="9"/>
  <c r="M227" i="9"/>
  <c r="L227" i="9"/>
  <c r="F227" i="9"/>
  <c r="B227" i="9" s="1"/>
  <c r="E227" i="9"/>
  <c r="M226" i="9"/>
  <c r="L226" i="9"/>
  <c r="E226" i="9"/>
  <c r="H225" i="9"/>
  <c r="G225" i="9"/>
  <c r="F225" i="9"/>
  <c r="E225" i="9"/>
  <c r="B225" i="9" s="1"/>
  <c r="M224" i="9"/>
  <c r="L224" i="9"/>
  <c r="F224" i="9" s="1"/>
  <c r="E224" i="9"/>
  <c r="M223" i="9"/>
  <c r="F223" i="9" s="1"/>
  <c r="B223" i="9" s="1"/>
  <c r="L223" i="9"/>
  <c r="E223" i="9"/>
  <c r="M222" i="9"/>
  <c r="L222" i="9"/>
  <c r="E222" i="9"/>
  <c r="M221" i="9"/>
  <c r="F221" i="9" s="1"/>
  <c r="L221" i="9"/>
  <c r="E221" i="9"/>
  <c r="M220" i="9"/>
  <c r="L220" i="9"/>
  <c r="F220" i="9" s="1"/>
  <c r="E220" i="9"/>
  <c r="M219" i="9"/>
  <c r="L219" i="9"/>
  <c r="E219" i="9"/>
  <c r="M218" i="9"/>
  <c r="L218" i="9"/>
  <c r="E218" i="9"/>
  <c r="M217" i="9"/>
  <c r="F217" i="9" s="1"/>
  <c r="L217" i="9"/>
  <c r="E217" i="9"/>
  <c r="M216" i="9"/>
  <c r="L216" i="9"/>
  <c r="E216" i="9"/>
  <c r="M215" i="9"/>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H157" i="9"/>
  <c r="G157" i="9"/>
  <c r="F157" i="9"/>
  <c r="E157" i="9"/>
  <c r="H156" i="9"/>
  <c r="G156" i="9"/>
  <c r="F156" i="9"/>
  <c r="H155" i="9"/>
  <c r="G155" i="9"/>
  <c r="F155" i="9"/>
  <c r="H154" i="9"/>
  <c r="G154" i="9"/>
  <c r="F154" i="9"/>
  <c r="H153" i="9"/>
  <c r="G153" i="9"/>
  <c r="E153" i="9" s="1"/>
  <c r="B153" i="9" s="1"/>
  <c r="F153" i="9"/>
  <c r="H152" i="9"/>
  <c r="G152" i="9"/>
  <c r="F152" i="9"/>
  <c r="H151" i="9"/>
  <c r="G151" i="9"/>
  <c r="F151" i="9"/>
  <c r="H150" i="9"/>
  <c r="G150" i="9"/>
  <c r="F150" i="9"/>
  <c r="E150" i="9"/>
  <c r="H149" i="9"/>
  <c r="G149" i="9"/>
  <c r="F149" i="9"/>
  <c r="E149" i="9"/>
  <c r="H148" i="9"/>
  <c r="G148" i="9"/>
  <c r="F148" i="9"/>
  <c r="H147" i="9"/>
  <c r="G147" i="9"/>
  <c r="F147" i="9"/>
  <c r="H146" i="9"/>
  <c r="G146" i="9"/>
  <c r="F146" i="9"/>
  <c r="E146" i="9"/>
  <c r="B146" i="9" s="1"/>
  <c r="H145" i="9"/>
  <c r="G145" i="9"/>
  <c r="F145" i="9"/>
  <c r="H144" i="9"/>
  <c r="G144" i="9"/>
  <c r="F144" i="9"/>
  <c r="H143" i="9"/>
  <c r="G143" i="9"/>
  <c r="F143" i="9"/>
  <c r="F142" i="9"/>
  <c r="H141" i="9"/>
  <c r="G141" i="9"/>
  <c r="F141" i="9"/>
  <c r="H140" i="9"/>
  <c r="G140" i="9"/>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H134" i="9"/>
  <c r="G134" i="9"/>
  <c r="F134" i="9"/>
  <c r="E134" i="9"/>
  <c r="B134" i="9" s="1"/>
  <c r="H133" i="9"/>
  <c r="G133" i="9"/>
  <c r="F133" i="9"/>
  <c r="E133" i="9"/>
  <c r="H132" i="9"/>
  <c r="G132" i="9"/>
  <c r="F132" i="9"/>
  <c r="H131" i="9"/>
  <c r="G131" i="9"/>
  <c r="F131" i="9"/>
  <c r="H130" i="9"/>
  <c r="G130" i="9"/>
  <c r="E130" i="9" s="1"/>
  <c r="B130" i="9" s="1"/>
  <c r="F130" i="9"/>
  <c r="H129" i="9"/>
  <c r="G129" i="9"/>
  <c r="E129" i="9" s="1"/>
  <c r="B129" i="9" s="1"/>
  <c r="F129" i="9"/>
  <c r="H128" i="9"/>
  <c r="G128" i="9"/>
  <c r="E128" i="9" s="1"/>
  <c r="B128" i="9" s="1"/>
  <c r="F128" i="9"/>
  <c r="H127" i="9"/>
  <c r="G127" i="9"/>
  <c r="F127" i="9"/>
  <c r="H126" i="9"/>
  <c r="G126" i="9"/>
  <c r="F126" i="9"/>
  <c r="E126" i="9"/>
  <c r="B126" i="9" s="1"/>
  <c r="H125" i="9"/>
  <c r="E125" i="9" s="1"/>
  <c r="G125" i="9"/>
  <c r="F125" i="9"/>
  <c r="H124" i="9"/>
  <c r="G124" i="9"/>
  <c r="F124" i="9"/>
  <c r="H123" i="9"/>
  <c r="G123" i="9"/>
  <c r="F123" i="9"/>
  <c r="H122" i="9"/>
  <c r="G122" i="9"/>
  <c r="F122" i="9"/>
  <c r="E122" i="9"/>
  <c r="H121" i="9"/>
  <c r="E121" i="9" s="1"/>
  <c r="G121" i="9"/>
  <c r="F121" i="9"/>
  <c r="H120" i="9"/>
  <c r="G120" i="9"/>
  <c r="F120" i="9"/>
  <c r="H119" i="9"/>
  <c r="G119" i="9"/>
  <c r="F119" i="9"/>
  <c r="H118" i="9"/>
  <c r="G118" i="9"/>
  <c r="E118" i="9" s="1"/>
  <c r="B118" i="9" s="1"/>
  <c r="F118" i="9"/>
  <c r="H117" i="9"/>
  <c r="G117" i="9"/>
  <c r="F117" i="9"/>
  <c r="H116" i="9"/>
  <c r="G116" i="9"/>
  <c r="F116" i="9"/>
  <c r="H115" i="9"/>
  <c r="G115" i="9"/>
  <c r="F115" i="9"/>
  <c r="H114" i="9"/>
  <c r="G114" i="9"/>
  <c r="E114" i="9" s="1"/>
  <c r="B114" i="9" s="1"/>
  <c r="F114" i="9"/>
  <c r="H113" i="9"/>
  <c r="E113" i="9" s="1"/>
  <c r="B113" i="9" s="1"/>
  <c r="G113" i="9"/>
  <c r="F113" i="9"/>
  <c r="H112" i="9"/>
  <c r="G112" i="9"/>
  <c r="E112" i="9" s="1"/>
  <c r="B112" i="9" s="1"/>
  <c r="F112" i="9"/>
  <c r="H111" i="9"/>
  <c r="G111" i="9"/>
  <c r="F111" i="9"/>
  <c r="H110" i="9"/>
  <c r="G110" i="9"/>
  <c r="F110" i="9"/>
  <c r="E110" i="9"/>
  <c r="B110" i="9" s="1"/>
  <c r="H109" i="9"/>
  <c r="E109" i="9" s="1"/>
  <c r="G109" i="9"/>
  <c r="F109" i="9"/>
  <c r="H108" i="9"/>
  <c r="G108" i="9"/>
  <c r="F108" i="9"/>
  <c r="H107" i="9"/>
  <c r="G107" i="9"/>
  <c r="F107" i="9"/>
  <c r="H106" i="9"/>
  <c r="G106" i="9"/>
  <c r="F106" i="9"/>
  <c r="E106" i="9"/>
  <c r="H105" i="9"/>
  <c r="E105" i="9" s="1"/>
  <c r="G105" i="9"/>
  <c r="F105" i="9"/>
  <c r="H104" i="9"/>
  <c r="G104" i="9"/>
  <c r="F104" i="9"/>
  <c r="H103" i="9"/>
  <c r="G103" i="9"/>
  <c r="F103" i="9"/>
  <c r="H102" i="9"/>
  <c r="G102" i="9"/>
  <c r="E102" i="9" s="1"/>
  <c r="B102" i="9" s="1"/>
  <c r="F102" i="9"/>
  <c r="H101" i="9"/>
  <c r="E101" i="9" s="1"/>
  <c r="G101" i="9"/>
  <c r="F101" i="9"/>
  <c r="H100" i="9"/>
  <c r="G100" i="9"/>
  <c r="F100" i="9"/>
  <c r="E100" i="9"/>
  <c r="B100" i="9" s="1"/>
  <c r="H99" i="9"/>
  <c r="G99" i="9"/>
  <c r="F99" i="9"/>
  <c r="H98" i="9"/>
  <c r="G98" i="9"/>
  <c r="F98" i="9"/>
  <c r="H97" i="9"/>
  <c r="G97" i="9"/>
  <c r="F97" i="9"/>
  <c r="H96" i="9"/>
  <c r="G96" i="9"/>
  <c r="E96" i="9" s="1"/>
  <c r="F96" i="9"/>
  <c r="H95" i="9"/>
  <c r="G95" i="9"/>
  <c r="E95" i="9" s="1"/>
  <c r="F95" i="9"/>
  <c r="H94" i="9"/>
  <c r="G94" i="9"/>
  <c r="F94" i="9"/>
  <c r="H93" i="9"/>
  <c r="E93" i="9" s="1"/>
  <c r="B93" i="9" s="1"/>
  <c r="G93" i="9"/>
  <c r="F93" i="9"/>
  <c r="H92" i="9"/>
  <c r="G92" i="9"/>
  <c r="F92" i="9"/>
  <c r="H91" i="9"/>
  <c r="G91" i="9"/>
  <c r="E91" i="9" s="1"/>
  <c r="B91" i="9" s="1"/>
  <c r="F91" i="9"/>
  <c r="H90" i="9"/>
  <c r="G90" i="9"/>
  <c r="E90" i="9" s="1"/>
  <c r="F90" i="9"/>
  <c r="H89" i="9"/>
  <c r="E89" i="9" s="1"/>
  <c r="G89" i="9"/>
  <c r="F89" i="9"/>
  <c r="B89" i="9"/>
  <c r="H88" i="9"/>
  <c r="G88" i="9"/>
  <c r="F88" i="9"/>
  <c r="E88" i="9"/>
  <c r="B88" i="9" s="1"/>
  <c r="H87" i="9"/>
  <c r="G87" i="9"/>
  <c r="F87" i="9"/>
  <c r="H86" i="9"/>
  <c r="G86" i="9"/>
  <c r="F86" i="9"/>
  <c r="H85" i="9"/>
  <c r="G85" i="9"/>
  <c r="F85" i="9"/>
  <c r="H84" i="9"/>
  <c r="G84" i="9"/>
  <c r="E84" i="9" s="1"/>
  <c r="F84" i="9"/>
  <c r="H83" i="9"/>
  <c r="G83" i="9"/>
  <c r="E83" i="9" s="1"/>
  <c r="B83" i="9" s="1"/>
  <c r="F83" i="9"/>
  <c r="H82" i="9"/>
  <c r="G82" i="9"/>
  <c r="F82" i="9"/>
  <c r="H81" i="9"/>
  <c r="E81" i="9" s="1"/>
  <c r="G81" i="9"/>
  <c r="F81" i="9"/>
  <c r="B81" i="9"/>
  <c r="H80" i="9"/>
  <c r="G80" i="9"/>
  <c r="F80" i="9"/>
  <c r="E80" i="9"/>
  <c r="B80" i="9" s="1"/>
  <c r="H79" i="9"/>
  <c r="G79" i="9"/>
  <c r="F79" i="9"/>
  <c r="H78" i="9"/>
  <c r="G78" i="9"/>
  <c r="F78" i="9"/>
  <c r="H77" i="9"/>
  <c r="G77" i="9"/>
  <c r="F77" i="9"/>
  <c r="H76" i="9"/>
  <c r="G76" i="9"/>
  <c r="F76" i="9"/>
  <c r="E76" i="9"/>
  <c r="H75" i="9"/>
  <c r="G75" i="9"/>
  <c r="F75" i="9"/>
  <c r="H74" i="9"/>
  <c r="G74" i="9"/>
  <c r="F74" i="9"/>
  <c r="H73" i="9"/>
  <c r="E73" i="9" s="1"/>
  <c r="B73" i="9" s="1"/>
  <c r="G73" i="9"/>
  <c r="F73" i="9"/>
  <c r="H72" i="9"/>
  <c r="G72" i="9"/>
  <c r="E72" i="9" s="1"/>
  <c r="B72" i="9" s="1"/>
  <c r="F72" i="9"/>
  <c r="H71" i="9"/>
  <c r="G71" i="9"/>
  <c r="F71" i="9"/>
  <c r="H70" i="9"/>
  <c r="G70" i="9"/>
  <c r="E70" i="9" s="1"/>
  <c r="B70" i="9" s="1"/>
  <c r="F70" i="9"/>
  <c r="H69" i="9"/>
  <c r="E69" i="9" s="1"/>
  <c r="G69" i="9"/>
  <c r="F69" i="9"/>
  <c r="H68" i="9"/>
  <c r="G68" i="9"/>
  <c r="F68" i="9"/>
  <c r="E68" i="9"/>
  <c r="B68" i="9" s="1"/>
  <c r="H67" i="9"/>
  <c r="G67" i="9"/>
  <c r="F67" i="9"/>
  <c r="H66" i="9"/>
  <c r="G66" i="9"/>
  <c r="F66" i="9"/>
  <c r="H65" i="9"/>
  <c r="G65" i="9"/>
  <c r="F65" i="9"/>
  <c r="H64" i="9"/>
  <c r="G64" i="9"/>
  <c r="E64" i="9" s="1"/>
  <c r="F64" i="9"/>
  <c r="H63" i="9"/>
  <c r="G63" i="9"/>
  <c r="E63" i="9" s="1"/>
  <c r="F63" i="9"/>
  <c r="H62" i="9"/>
  <c r="G62" i="9"/>
  <c r="F62" i="9"/>
  <c r="H61" i="9"/>
  <c r="E61" i="9" s="1"/>
  <c r="B61" i="9" s="1"/>
  <c r="G61" i="9"/>
  <c r="F61" i="9"/>
  <c r="H60" i="9"/>
  <c r="G60" i="9"/>
  <c r="F60" i="9"/>
  <c r="H59" i="9"/>
  <c r="G59" i="9"/>
  <c r="E59" i="9" s="1"/>
  <c r="B59" i="9" s="1"/>
  <c r="F59" i="9"/>
  <c r="H58" i="9"/>
  <c r="G58" i="9"/>
  <c r="E58" i="9" s="1"/>
  <c r="F58" i="9"/>
  <c r="H57" i="9"/>
  <c r="G57" i="9"/>
  <c r="F57" i="9"/>
  <c r="H56" i="9"/>
  <c r="E56" i="9" s="1"/>
  <c r="B56" i="9" s="1"/>
  <c r="G56" i="9"/>
  <c r="F56" i="9"/>
  <c r="H55" i="9"/>
  <c r="G55" i="9"/>
  <c r="F55" i="9"/>
  <c r="H54" i="9"/>
  <c r="G54" i="9"/>
  <c r="E54" i="9" s="1"/>
  <c r="B54" i="9" s="1"/>
  <c r="F54" i="9"/>
  <c r="H53" i="9"/>
  <c r="G53" i="9"/>
  <c r="F53" i="9"/>
  <c r="H52" i="9"/>
  <c r="G52" i="9"/>
  <c r="F52" i="9"/>
  <c r="E52" i="9"/>
  <c r="B52" i="9" s="1"/>
  <c r="H51" i="9"/>
  <c r="G51" i="9"/>
  <c r="F51" i="9"/>
  <c r="H50" i="9"/>
  <c r="G50" i="9"/>
  <c r="F50" i="9"/>
  <c r="H49" i="9"/>
  <c r="G49" i="9"/>
  <c r="F49" i="9"/>
  <c r="H48" i="9"/>
  <c r="G48" i="9"/>
  <c r="E48" i="9" s="1"/>
  <c r="F48" i="9"/>
  <c r="H47" i="9"/>
  <c r="G47" i="9"/>
  <c r="F47" i="9"/>
  <c r="H46" i="9"/>
  <c r="G46" i="9"/>
  <c r="F46" i="9"/>
  <c r="H45" i="9"/>
  <c r="G45" i="9"/>
  <c r="F45" i="9"/>
  <c r="H44" i="9"/>
  <c r="G44" i="9"/>
  <c r="E44" i="9" s="1"/>
  <c r="F44" i="9"/>
  <c r="H43" i="9"/>
  <c r="G43" i="9"/>
  <c r="F43" i="9"/>
  <c r="H42" i="9"/>
  <c r="G42" i="9"/>
  <c r="F42" i="9"/>
  <c r="H41" i="9"/>
  <c r="G41" i="9"/>
  <c r="F41" i="9"/>
  <c r="H40" i="9"/>
  <c r="G40" i="9"/>
  <c r="F40" i="9"/>
  <c r="H39" i="9"/>
  <c r="G39" i="9"/>
  <c r="F39" i="9"/>
  <c r="H38" i="9"/>
  <c r="G38" i="9"/>
  <c r="F38" i="9"/>
  <c r="H37" i="9"/>
  <c r="G37" i="9"/>
  <c r="F37" i="9"/>
  <c r="H36" i="9"/>
  <c r="G36" i="9"/>
  <c r="E36" i="9" s="1"/>
  <c r="F36" i="9"/>
  <c r="H35" i="9"/>
  <c r="G35" i="9"/>
  <c r="F35" i="9"/>
  <c r="H34" i="9"/>
  <c r="G34" i="9"/>
  <c r="F34" i="9"/>
  <c r="H33" i="9"/>
  <c r="G33" i="9"/>
  <c r="F33" i="9"/>
  <c r="H32" i="9"/>
  <c r="G32" i="9"/>
  <c r="E32" i="9" s="1"/>
  <c r="F32" i="9"/>
  <c r="H31" i="9"/>
  <c r="G31" i="9"/>
  <c r="F31" i="9"/>
  <c r="H30" i="9"/>
  <c r="G30" i="9"/>
  <c r="F30" i="9"/>
  <c r="H29" i="9"/>
  <c r="G29" i="9"/>
  <c r="F29" i="9"/>
  <c r="H28" i="9"/>
  <c r="G28" i="9"/>
  <c r="E28" i="9" s="1"/>
  <c r="F28" i="9"/>
  <c r="H27" i="9"/>
  <c r="G27" i="9"/>
  <c r="F27" i="9"/>
  <c r="H26" i="9"/>
  <c r="G26" i="9"/>
  <c r="F26" i="9"/>
  <c r="H25" i="9"/>
  <c r="G25" i="9"/>
  <c r="F25" i="9"/>
  <c r="H24" i="9"/>
  <c r="G24" i="9"/>
  <c r="E24" i="9" s="1"/>
  <c r="F24" i="9"/>
  <c r="H23" i="9"/>
  <c r="G23" i="9"/>
  <c r="F23" i="9"/>
  <c r="H22" i="9"/>
  <c r="G22" i="9"/>
  <c r="F22" i="9"/>
  <c r="H21" i="9"/>
  <c r="G21" i="9"/>
  <c r="F21" i="9"/>
  <c r="F20" i="9"/>
  <c r="F4" i="9"/>
  <c r="O3" i="9"/>
  <c r="G274" i="9" s="1"/>
  <c r="I3" i="9"/>
  <c r="H3" i="9"/>
  <c r="G3" i="9"/>
  <c r="D101" i="8"/>
  <c r="C1576" i="1" s="1"/>
  <c r="D95" i="8"/>
  <c r="D90" i="8"/>
  <c r="C1565" i="1" s="1"/>
  <c r="G1565" i="1" s="1"/>
  <c r="D85" i="8"/>
  <c r="D80" i="8"/>
  <c r="D75" i="8"/>
  <c r="D70" i="8"/>
  <c r="D65" i="8"/>
  <c r="D60" i="8"/>
  <c r="C1535" i="1" s="1"/>
  <c r="D55" i="8"/>
  <c r="D50" i="8"/>
  <c r="D44" i="8"/>
  <c r="D36" i="8"/>
  <c r="D26" i="8"/>
  <c r="D18" i="8"/>
  <c r="C1493" i="1" s="1"/>
  <c r="G1493" i="1" s="1"/>
  <c r="D8" i="8"/>
  <c r="C1483" i="1" s="1"/>
  <c r="E44" i="7"/>
  <c r="D44" i="7"/>
  <c r="E39" i="7"/>
  <c r="D39" i="7"/>
  <c r="D38" i="7" s="1"/>
  <c r="H31" i="3" s="1"/>
  <c r="E30" i="7"/>
  <c r="D30" i="7"/>
  <c r="E23" i="7"/>
  <c r="E22" i="7" s="1"/>
  <c r="D23" i="7"/>
  <c r="D22" i="7" s="1"/>
  <c r="D5" i="7" s="1"/>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49" i="5"/>
  <c r="F248" i="5"/>
  <c r="F247" i="5"/>
  <c r="E246" i="5"/>
  <c r="D246" i="5"/>
  <c r="F246" i="5" s="1"/>
  <c r="F244" i="5"/>
  <c r="F243" i="5"/>
  <c r="E242" i="5"/>
  <c r="D242" i="5"/>
  <c r="F242" i="5" s="1"/>
  <c r="F241" i="5"/>
  <c r="F240" i="5"/>
  <c r="E239" i="5"/>
  <c r="E238" i="5"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E79" i="5"/>
  <c r="E78" i="5" s="1"/>
  <c r="D79" i="5"/>
  <c r="F79"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E459" i="4" s="1"/>
  <c r="D453" i="1"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F421"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D253" i="4"/>
  <c r="F253"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1" i="1" s="1"/>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D152" i="4" s="1"/>
  <c r="F150" i="4"/>
  <c r="F149" i="4"/>
  <c r="F148" i="4"/>
  <c r="F147" i="4"/>
  <c r="F146" i="4"/>
  <c r="F145" i="4"/>
  <c r="F144" i="4"/>
  <c r="F143" i="4"/>
  <c r="F142" i="4"/>
  <c r="F141" i="4"/>
  <c r="F140" i="4"/>
  <c r="E140" i="4"/>
  <c r="D140" i="4"/>
  <c r="E139" i="4"/>
  <c r="D139" i="4"/>
  <c r="F138" i="4"/>
  <c r="F137" i="4"/>
  <c r="F136" i="4"/>
  <c r="F135" i="4"/>
  <c r="E134" i="4"/>
  <c r="E133" i="4" s="1"/>
  <c r="D129" i="1" s="1"/>
  <c r="D134" i="4"/>
  <c r="D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G161" i="9" s="1"/>
  <c r="E161" i="9" s="1"/>
  <c r="B161" i="9"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7" i="1"/>
  <c r="C1577" i="1"/>
  <c r="G1577" i="1" s="1"/>
  <c r="C1575" i="1"/>
  <c r="C1574" i="1"/>
  <c r="G1574" i="1" s="1"/>
  <c r="G1573" i="1"/>
  <c r="C1573" i="1"/>
  <c r="H1573" i="1" s="1"/>
  <c r="C1572" i="1"/>
  <c r="C1571" i="1"/>
  <c r="H1571" i="1" s="1"/>
  <c r="C1570" i="1"/>
  <c r="H1569" i="1"/>
  <c r="C1569" i="1"/>
  <c r="G1569" i="1" s="1"/>
  <c r="H1568" i="1"/>
  <c r="C1568" i="1"/>
  <c r="G1568" i="1" s="1"/>
  <c r="C1567" i="1"/>
  <c r="C1566" i="1"/>
  <c r="H1566" i="1" s="1"/>
  <c r="C1564" i="1"/>
  <c r="C1563" i="1"/>
  <c r="C1562" i="1"/>
  <c r="H1562" i="1" s="1"/>
  <c r="C1561" i="1"/>
  <c r="H1560" i="1"/>
  <c r="C1560" i="1"/>
  <c r="G1560" i="1" s="1"/>
  <c r="C1559" i="1"/>
  <c r="C1558" i="1"/>
  <c r="H1558" i="1" s="1"/>
  <c r="C1557" i="1"/>
  <c r="G1557" i="1" s="1"/>
  <c r="H1556" i="1"/>
  <c r="G1556" i="1"/>
  <c r="C1556" i="1"/>
  <c r="C1555" i="1"/>
  <c r="C1554" i="1"/>
  <c r="H1554" i="1" s="1"/>
  <c r="H1553" i="1"/>
  <c r="C1553" i="1"/>
  <c r="G1553" i="1" s="1"/>
  <c r="C1552" i="1"/>
  <c r="C1551" i="1"/>
  <c r="C1550" i="1"/>
  <c r="H1550" i="1" s="1"/>
  <c r="C1549" i="1"/>
  <c r="C1548" i="1"/>
  <c r="C1547" i="1"/>
  <c r="C1546" i="1"/>
  <c r="H1546" i="1" s="1"/>
  <c r="C1545" i="1"/>
  <c r="H1544" i="1"/>
  <c r="C1544" i="1"/>
  <c r="G1544" i="1" s="1"/>
  <c r="C1543" i="1"/>
  <c r="C1542" i="1"/>
  <c r="H1542" i="1" s="1"/>
  <c r="C1541" i="1"/>
  <c r="G1541" i="1" s="1"/>
  <c r="H1540" i="1"/>
  <c r="G1540" i="1"/>
  <c r="C1540" i="1"/>
  <c r="C1539" i="1"/>
  <c r="C1538" i="1"/>
  <c r="H1538" i="1" s="1"/>
  <c r="H1537" i="1"/>
  <c r="C1537" i="1"/>
  <c r="G1537" i="1" s="1"/>
  <c r="C1536" i="1"/>
  <c r="H1536" i="1" s="1"/>
  <c r="C1534" i="1"/>
  <c r="H1534" i="1" s="1"/>
  <c r="C1533" i="1"/>
  <c r="G1533" i="1" s="1"/>
  <c r="C1532" i="1"/>
  <c r="C1531" i="1"/>
  <c r="C1530" i="1"/>
  <c r="H1530" i="1" s="1"/>
  <c r="C1529" i="1"/>
  <c r="H1528" i="1"/>
  <c r="C1528" i="1"/>
  <c r="G1528" i="1" s="1"/>
  <c r="C1527" i="1"/>
  <c r="C1526" i="1"/>
  <c r="H1526" i="1" s="1"/>
  <c r="C1525" i="1"/>
  <c r="G1525" i="1" s="1"/>
  <c r="C1523" i="1"/>
  <c r="C1522" i="1"/>
  <c r="H1522" i="1" s="1"/>
  <c r="C1521" i="1"/>
  <c r="G1521" i="1" s="1"/>
  <c r="C1520" i="1"/>
  <c r="H1520" i="1" s="1"/>
  <c r="C1519" i="1"/>
  <c r="H1516" i="1"/>
  <c r="G1516" i="1"/>
  <c r="C1516" i="1"/>
  <c r="C1515" i="1"/>
  <c r="C1514" i="1"/>
  <c r="H1514" i="1" s="1"/>
  <c r="H1513" i="1"/>
  <c r="C1513" i="1"/>
  <c r="G1513" i="1" s="1"/>
  <c r="H1512" i="1"/>
  <c r="G1512" i="1"/>
  <c r="C1512" i="1"/>
  <c r="C1511" i="1"/>
  <c r="C1510" i="1"/>
  <c r="H1510" i="1" s="1"/>
  <c r="H1509" i="1"/>
  <c r="C1509" i="1"/>
  <c r="G1509" i="1" s="1"/>
  <c r="H1508" i="1"/>
  <c r="G1508" i="1"/>
  <c r="C1508" i="1"/>
  <c r="C1507" i="1"/>
  <c r="C1506" i="1"/>
  <c r="H1506" i="1" s="1"/>
  <c r="H1505" i="1"/>
  <c r="C1505" i="1"/>
  <c r="G1505" i="1" s="1"/>
  <c r="G1504" i="1"/>
  <c r="C1504" i="1"/>
  <c r="H1504" i="1" s="1"/>
  <c r="C1503" i="1"/>
  <c r="C1502" i="1"/>
  <c r="H1502" i="1" s="1"/>
  <c r="C1501" i="1"/>
  <c r="G1501" i="1" s="1"/>
  <c r="C1500" i="1"/>
  <c r="H1500" i="1" s="1"/>
  <c r="C1498" i="1"/>
  <c r="H1498" i="1" s="1"/>
  <c r="H1497" i="1"/>
  <c r="C1497" i="1"/>
  <c r="G1497" i="1" s="1"/>
  <c r="G1496" i="1"/>
  <c r="C1496" i="1"/>
  <c r="H1496" i="1" s="1"/>
  <c r="C1495" i="1"/>
  <c r="C1494" i="1"/>
  <c r="H1494" i="1" s="1"/>
  <c r="C1492" i="1"/>
  <c r="C1491" i="1"/>
  <c r="C1490" i="1"/>
  <c r="H1490" i="1" s="1"/>
  <c r="C1489" i="1"/>
  <c r="H1488" i="1"/>
  <c r="C1488" i="1"/>
  <c r="G1488" i="1" s="1"/>
  <c r="C1487" i="1"/>
  <c r="C1486" i="1"/>
  <c r="H1486" i="1" s="1"/>
  <c r="C1485" i="1"/>
  <c r="G1485" i="1" s="1"/>
  <c r="C1484" i="1"/>
  <c r="H1484" i="1" s="1"/>
  <c r="C1482" i="1"/>
  <c r="H1482" i="1" s="1"/>
  <c r="C1480" i="1"/>
  <c r="G1480" i="1" s="1"/>
  <c r="H1479" i="1"/>
  <c r="D1479" i="1"/>
  <c r="C1479" i="1"/>
  <c r="D1478" i="1"/>
  <c r="C1478" i="1"/>
  <c r="H1477" i="1"/>
  <c r="D1477" i="1"/>
  <c r="C1477" i="1"/>
  <c r="G1477" i="1" s="1"/>
  <c r="D1476" i="1"/>
  <c r="C1476" i="1"/>
  <c r="D1475" i="1"/>
  <c r="C1475" i="1"/>
  <c r="H1474" i="1"/>
  <c r="D1474" i="1"/>
  <c r="C1474" i="1"/>
  <c r="D1473" i="1"/>
  <c r="C1473" i="1"/>
  <c r="H1472" i="1"/>
  <c r="D1472" i="1"/>
  <c r="C1472" i="1"/>
  <c r="G1472" i="1" s="1"/>
  <c r="D1471" i="1"/>
  <c r="G1471" i="1" s="1"/>
  <c r="C1471" i="1"/>
  <c r="D1470" i="1"/>
  <c r="C1470" i="1"/>
  <c r="C1469" i="1"/>
  <c r="D1468" i="1"/>
  <c r="C1468" i="1"/>
  <c r="D1467" i="1"/>
  <c r="G1467" i="1" s="1"/>
  <c r="C1467" i="1"/>
  <c r="D1466" i="1"/>
  <c r="C1466" i="1"/>
  <c r="D1465" i="1"/>
  <c r="C1465" i="1"/>
  <c r="D1464" i="1"/>
  <c r="H1464" i="1" s="1"/>
  <c r="C1464" i="1"/>
  <c r="D1463" i="1"/>
  <c r="C1463" i="1"/>
  <c r="H1462" i="1"/>
  <c r="D1462" i="1"/>
  <c r="C1462" i="1"/>
  <c r="G1462" i="1" s="1"/>
  <c r="D1461" i="1"/>
  <c r="H1461" i="1" s="1"/>
  <c r="C1461" i="1"/>
  <c r="D1460" i="1"/>
  <c r="C1460" i="1"/>
  <c r="J1460" i="1" s="1"/>
  <c r="D1459" i="1"/>
  <c r="C1459" i="1"/>
  <c r="J1458" i="1"/>
  <c r="D1458" i="1"/>
  <c r="C1458" i="1"/>
  <c r="H1458" i="1" s="1"/>
  <c r="D1457" i="1"/>
  <c r="H1457" i="1" s="1"/>
  <c r="C1457" i="1"/>
  <c r="D1456" i="1"/>
  <c r="C1456" i="1"/>
  <c r="H1456" i="1" s="1"/>
  <c r="D1455" i="1"/>
  <c r="C1455" i="1"/>
  <c r="D1454" i="1"/>
  <c r="C1454" i="1"/>
  <c r="D1453" i="1"/>
  <c r="C1453" i="1"/>
  <c r="D1452" i="1"/>
  <c r="C1452" i="1"/>
  <c r="D1451" i="1"/>
  <c r="C1451" i="1"/>
  <c r="G1450" i="1"/>
  <c r="D1450" i="1"/>
  <c r="J1450" i="1" s="1"/>
  <c r="C1450" i="1"/>
  <c r="D1449" i="1"/>
  <c r="C1449" i="1"/>
  <c r="D1448" i="1"/>
  <c r="C1448" i="1"/>
  <c r="D1447" i="1"/>
  <c r="C1447" i="1"/>
  <c r="D1446" i="1"/>
  <c r="C1446" i="1"/>
  <c r="D1445" i="1"/>
  <c r="C1445" i="1"/>
  <c r="D1444" i="1"/>
  <c r="C1444" i="1"/>
  <c r="H1443" i="1"/>
  <c r="D1443" i="1"/>
  <c r="C1443" i="1"/>
  <c r="J1443" i="1" s="1"/>
  <c r="D1442" i="1"/>
  <c r="C1442" i="1"/>
  <c r="D1441" i="1"/>
  <c r="G1441" i="1" s="1"/>
  <c r="C1441" i="1"/>
  <c r="H1441" i="1" s="1"/>
  <c r="D1440" i="1"/>
  <c r="C1440" i="1"/>
  <c r="H1439" i="1"/>
  <c r="D1439" i="1"/>
  <c r="C1439" i="1"/>
  <c r="J1439" i="1" s="1"/>
  <c r="H1438" i="1"/>
  <c r="D1438" i="1"/>
  <c r="C1438"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G1422" i="1" s="1"/>
  <c r="C1422" i="1"/>
  <c r="H1422" i="1" s="1"/>
  <c r="D1421" i="1"/>
  <c r="G1421" i="1" s="1"/>
  <c r="C1421" i="1"/>
  <c r="D1420" i="1"/>
  <c r="G1420" i="1" s="1"/>
  <c r="C1420" i="1"/>
  <c r="H1420" i="1" s="1"/>
  <c r="D1419" i="1"/>
  <c r="G1419" i="1" s="1"/>
  <c r="C1419" i="1"/>
  <c r="D1418" i="1"/>
  <c r="G1418" i="1" s="1"/>
  <c r="C1418" i="1"/>
  <c r="H1418" i="1" s="1"/>
  <c r="D1417" i="1"/>
  <c r="G1417" i="1" s="1"/>
  <c r="C1417" i="1"/>
  <c r="D1416" i="1"/>
  <c r="G1416" i="1" s="1"/>
  <c r="C1416" i="1"/>
  <c r="H1416" i="1" s="1"/>
  <c r="D1415" i="1"/>
  <c r="G1415" i="1" s="1"/>
  <c r="C1415" i="1"/>
  <c r="D1414" i="1"/>
  <c r="G1414" i="1" s="1"/>
  <c r="C1414" i="1"/>
  <c r="H1414" i="1" s="1"/>
  <c r="D1413" i="1"/>
  <c r="G1413" i="1" s="1"/>
  <c r="C1413" i="1"/>
  <c r="D1412" i="1"/>
  <c r="G1412" i="1" s="1"/>
  <c r="C1412" i="1"/>
  <c r="H1412" i="1" s="1"/>
  <c r="D1411" i="1"/>
  <c r="G1411" i="1" s="1"/>
  <c r="C1411" i="1"/>
  <c r="D1410" i="1"/>
  <c r="G1410" i="1" s="1"/>
  <c r="C1410" i="1"/>
  <c r="H1410" i="1" s="1"/>
  <c r="D1409" i="1"/>
  <c r="G1409" i="1" s="1"/>
  <c r="C1409" i="1"/>
  <c r="D1408" i="1"/>
  <c r="H1407" i="1"/>
  <c r="G1407" i="1"/>
  <c r="D1407" i="1"/>
  <c r="C1407" i="1"/>
  <c r="H1406" i="1"/>
  <c r="G1406" i="1"/>
  <c r="D1406" i="1"/>
  <c r="C1406" i="1"/>
  <c r="H1405" i="1"/>
  <c r="G1405" i="1"/>
  <c r="D1405" i="1"/>
  <c r="C1405" i="1"/>
  <c r="D1404" i="1"/>
  <c r="C1404" i="1"/>
  <c r="G1404" i="1" s="1"/>
  <c r="D1403" i="1"/>
  <c r="C1403" i="1"/>
  <c r="H1403" i="1" s="1"/>
  <c r="H1402" i="1"/>
  <c r="G1402" i="1"/>
  <c r="D1402" i="1"/>
  <c r="C1402" i="1"/>
  <c r="D1401" i="1"/>
  <c r="C1401" i="1"/>
  <c r="H1401" i="1" s="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C1383" i="1"/>
  <c r="D1382" i="1"/>
  <c r="G1382" i="1" s="1"/>
  <c r="C1382" i="1"/>
  <c r="H1382" i="1" s="1"/>
  <c r="D1381" i="1"/>
  <c r="G1381" i="1" s="1"/>
  <c r="C1381" i="1"/>
  <c r="D1380" i="1"/>
  <c r="G1380" i="1" s="1"/>
  <c r="C1380" i="1"/>
  <c r="H1380" i="1" s="1"/>
  <c r="D1379" i="1"/>
  <c r="G1379" i="1" s="1"/>
  <c r="C1379" i="1"/>
  <c r="D1378" i="1"/>
  <c r="G1378" i="1" s="1"/>
  <c r="C1378" i="1"/>
  <c r="H1378" i="1" s="1"/>
  <c r="D1377" i="1"/>
  <c r="G1377" i="1" s="1"/>
  <c r="C1377" i="1"/>
  <c r="D1376" i="1"/>
  <c r="G1376" i="1" s="1"/>
  <c r="C1376" i="1"/>
  <c r="H1376" i="1" s="1"/>
  <c r="D1375" i="1"/>
  <c r="G1375" i="1" s="1"/>
  <c r="C1375" i="1"/>
  <c r="D1374" i="1"/>
  <c r="G1374" i="1" s="1"/>
  <c r="C1374" i="1"/>
  <c r="H1374" i="1" s="1"/>
  <c r="D1373" i="1"/>
  <c r="G1373" i="1" s="1"/>
  <c r="C1373" i="1"/>
  <c r="D1372" i="1"/>
  <c r="G1372" i="1" s="1"/>
  <c r="C1372" i="1"/>
  <c r="H1372" i="1" s="1"/>
  <c r="D1371" i="1"/>
  <c r="G1371" i="1" s="1"/>
  <c r="C1371" i="1"/>
  <c r="D1370" i="1"/>
  <c r="G1370" i="1" s="1"/>
  <c r="C1370" i="1"/>
  <c r="H1370" i="1" s="1"/>
  <c r="D1369" i="1"/>
  <c r="G1369" i="1" s="1"/>
  <c r="C1369" i="1"/>
  <c r="D1368" i="1"/>
  <c r="G1368" i="1" s="1"/>
  <c r="C1368" i="1"/>
  <c r="H1368" i="1" s="1"/>
  <c r="D1367" i="1"/>
  <c r="G1367" i="1" s="1"/>
  <c r="C1367" i="1"/>
  <c r="D1366" i="1"/>
  <c r="G1366" i="1" s="1"/>
  <c r="C1366" i="1"/>
  <c r="H1366" i="1" s="1"/>
  <c r="D1365" i="1"/>
  <c r="G1365" i="1" s="1"/>
  <c r="C1365" i="1"/>
  <c r="D1364" i="1"/>
  <c r="G1364" i="1" s="1"/>
  <c r="C1364" i="1"/>
  <c r="H1364" i="1" s="1"/>
  <c r="D1363" i="1"/>
  <c r="G1363" i="1" s="1"/>
  <c r="C1363" i="1"/>
  <c r="D1362" i="1"/>
  <c r="G1362" i="1" s="1"/>
  <c r="C1362" i="1"/>
  <c r="H1362" i="1" s="1"/>
  <c r="D1361" i="1"/>
  <c r="G1361" i="1" s="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H1247" i="1" s="1"/>
  <c r="D1246" i="1"/>
  <c r="C1246" i="1"/>
  <c r="D1245" i="1"/>
  <c r="C1245" i="1"/>
  <c r="D1244" i="1"/>
  <c r="C1244" i="1"/>
  <c r="G1243" i="1"/>
  <c r="D1243" i="1"/>
  <c r="C1243" i="1"/>
  <c r="H1243" i="1" s="1"/>
  <c r="D1242" i="1"/>
  <c r="C1242" i="1"/>
  <c r="H1242" i="1" s="1"/>
  <c r="D1241" i="1"/>
  <c r="C1241" i="1"/>
  <c r="D1240" i="1"/>
  <c r="G1240" i="1" s="1"/>
  <c r="C1240" i="1"/>
  <c r="D1239" i="1"/>
  <c r="G1239" i="1" s="1"/>
  <c r="C1239" i="1"/>
  <c r="D1238" i="1"/>
  <c r="C1238" i="1"/>
  <c r="H1238" i="1" s="1"/>
  <c r="D1237" i="1"/>
  <c r="C1237" i="1"/>
  <c r="D1236" i="1"/>
  <c r="C1236" i="1"/>
  <c r="D1235" i="1"/>
  <c r="C1235" i="1"/>
  <c r="D1234" i="1"/>
  <c r="C1234" i="1"/>
  <c r="H1234" i="1" s="1"/>
  <c r="D1233" i="1"/>
  <c r="G1233" i="1" s="1"/>
  <c r="C1233" i="1"/>
  <c r="D1232" i="1"/>
  <c r="C1232" i="1"/>
  <c r="D1231" i="1"/>
  <c r="C1231" i="1"/>
  <c r="H1231" i="1" s="1"/>
  <c r="D1230" i="1"/>
  <c r="C1230" i="1"/>
  <c r="D1229" i="1"/>
  <c r="C1229" i="1"/>
  <c r="D1228" i="1"/>
  <c r="C1228" i="1"/>
  <c r="H1228" i="1" s="1"/>
  <c r="D1227" i="1"/>
  <c r="C1227" i="1"/>
  <c r="D1226" i="1"/>
  <c r="C1226" i="1"/>
  <c r="H1226" i="1" s="1"/>
  <c r="D1225" i="1"/>
  <c r="C1225" i="1"/>
  <c r="H1225" i="1" s="1"/>
  <c r="G1224" i="1"/>
  <c r="D1224" i="1"/>
  <c r="C1224" i="1"/>
  <c r="H1224" i="1" s="1"/>
  <c r="D1223" i="1"/>
  <c r="G1223" i="1" s="1"/>
  <c r="C1223" i="1"/>
  <c r="G1221" i="1"/>
  <c r="D1221" i="1"/>
  <c r="C1221" i="1"/>
  <c r="H1221" i="1" s="1"/>
  <c r="D1220" i="1"/>
  <c r="G1220" i="1" s="1"/>
  <c r="C1220" i="1"/>
  <c r="D1219" i="1"/>
  <c r="C1219" i="1"/>
  <c r="D1218" i="1"/>
  <c r="C1218" i="1"/>
  <c r="H1218" i="1" s="1"/>
  <c r="D1217" i="1"/>
  <c r="C1217" i="1"/>
  <c r="D1216" i="1"/>
  <c r="D1215" i="1"/>
  <c r="D1213" i="1"/>
  <c r="C1213" i="1"/>
  <c r="H1213" i="1" s="1"/>
  <c r="D1212" i="1"/>
  <c r="C1212" i="1"/>
  <c r="H1212" i="1" s="1"/>
  <c r="G1211" i="1"/>
  <c r="D1211" i="1"/>
  <c r="C1211" i="1"/>
  <c r="H1211" i="1" s="1"/>
  <c r="D1210" i="1"/>
  <c r="C1210" i="1"/>
  <c r="H1210" i="1" s="1"/>
  <c r="D1209" i="1"/>
  <c r="C1209" i="1"/>
  <c r="H1209" i="1" s="1"/>
  <c r="D1208" i="1"/>
  <c r="G1208" i="1" s="1"/>
  <c r="C1208" i="1"/>
  <c r="D1207" i="1"/>
  <c r="C1207" i="1"/>
  <c r="D1206" i="1"/>
  <c r="C1206" i="1"/>
  <c r="H1206" i="1" s="1"/>
  <c r="D1205" i="1"/>
  <c r="C1205" i="1"/>
  <c r="H1205" i="1" s="1"/>
  <c r="D1204" i="1"/>
  <c r="C1204" i="1"/>
  <c r="H1204" i="1" s="1"/>
  <c r="G1203" i="1"/>
  <c r="D1203" i="1"/>
  <c r="C1203" i="1"/>
  <c r="H1203" i="1" s="1"/>
  <c r="D1202" i="1"/>
  <c r="C1202" i="1"/>
  <c r="H1202" i="1" s="1"/>
  <c r="D1201" i="1"/>
  <c r="C1201" i="1"/>
  <c r="H1201" i="1" s="1"/>
  <c r="D1200" i="1"/>
  <c r="G1200" i="1" s="1"/>
  <c r="C1200" i="1"/>
  <c r="D1199" i="1"/>
  <c r="C1199" i="1"/>
  <c r="D1198" i="1"/>
  <c r="C1198" i="1"/>
  <c r="H1198" i="1" s="1"/>
  <c r="D1197" i="1"/>
  <c r="C1197" i="1"/>
  <c r="H1197" i="1" s="1"/>
  <c r="D1196" i="1"/>
  <c r="C1196" i="1"/>
  <c r="H1196" i="1" s="1"/>
  <c r="G1195" i="1"/>
  <c r="D1195" i="1"/>
  <c r="C1195" i="1"/>
  <c r="H1195" i="1" s="1"/>
  <c r="D1194" i="1"/>
  <c r="C1194" i="1"/>
  <c r="H1194" i="1" s="1"/>
  <c r="D1193" i="1"/>
  <c r="C1193" i="1"/>
  <c r="H1193" i="1" s="1"/>
  <c r="D1192" i="1"/>
  <c r="G1192" i="1" s="1"/>
  <c r="C1192" i="1"/>
  <c r="D1191" i="1"/>
  <c r="C1191" i="1"/>
  <c r="D1190" i="1"/>
  <c r="C1190" i="1"/>
  <c r="H1190" i="1" s="1"/>
  <c r="D1189" i="1"/>
  <c r="C1189" i="1"/>
  <c r="H1189" i="1" s="1"/>
  <c r="D1188" i="1"/>
  <c r="C1188" i="1"/>
  <c r="H1188" i="1" s="1"/>
  <c r="G1187" i="1"/>
  <c r="D1187" i="1"/>
  <c r="C1187" i="1"/>
  <c r="H1187" i="1" s="1"/>
  <c r="D1186" i="1"/>
  <c r="C1186" i="1"/>
  <c r="H1186" i="1" s="1"/>
  <c r="D1185" i="1"/>
  <c r="C1185" i="1"/>
  <c r="H1185" i="1" s="1"/>
  <c r="D1184" i="1"/>
  <c r="C1184" i="1"/>
  <c r="D1182" i="1"/>
  <c r="C1182" i="1"/>
  <c r="H1182" i="1" s="1"/>
  <c r="D1181" i="1"/>
  <c r="C1181" i="1"/>
  <c r="H1181" i="1" s="1"/>
  <c r="D1180" i="1"/>
  <c r="G1180" i="1" s="1"/>
  <c r="C1180" i="1"/>
  <c r="D1179" i="1"/>
  <c r="C1179" i="1"/>
  <c r="D1178" i="1"/>
  <c r="C1178" i="1"/>
  <c r="H1178" i="1" s="1"/>
  <c r="D1177" i="1"/>
  <c r="C1177" i="1"/>
  <c r="H1177" i="1" s="1"/>
  <c r="D1176" i="1"/>
  <c r="C1176" i="1"/>
  <c r="H1176" i="1" s="1"/>
  <c r="G1175" i="1"/>
  <c r="D1175" i="1"/>
  <c r="C1175" i="1"/>
  <c r="H1175" i="1" s="1"/>
  <c r="D1174" i="1"/>
  <c r="C1174" i="1"/>
  <c r="H1174" i="1" s="1"/>
  <c r="D1173" i="1"/>
  <c r="C1173" i="1"/>
  <c r="H1173" i="1" s="1"/>
  <c r="D1172" i="1"/>
  <c r="G1172" i="1" s="1"/>
  <c r="C1172" i="1"/>
  <c r="D1171" i="1"/>
  <c r="C1171" i="1"/>
  <c r="D1170" i="1"/>
  <c r="C1170" i="1"/>
  <c r="H1170" i="1" s="1"/>
  <c r="D1169" i="1"/>
  <c r="C1169" i="1"/>
  <c r="H1169" i="1" s="1"/>
  <c r="D1168" i="1"/>
  <c r="C1168" i="1"/>
  <c r="H1168" i="1" s="1"/>
  <c r="G1167" i="1"/>
  <c r="D1167" i="1"/>
  <c r="C1167" i="1"/>
  <c r="H1167" i="1" s="1"/>
  <c r="D1166" i="1"/>
  <c r="C1166" i="1"/>
  <c r="D1165" i="1"/>
  <c r="C1165" i="1"/>
  <c r="D1164" i="1"/>
  <c r="G1164" i="1" s="1"/>
  <c r="C1164" i="1"/>
  <c r="D1163" i="1"/>
  <c r="C1163" i="1"/>
  <c r="D1162" i="1"/>
  <c r="C1162" i="1"/>
  <c r="H1162" i="1" s="1"/>
  <c r="D1161" i="1"/>
  <c r="C1161" i="1"/>
  <c r="H1161" i="1" s="1"/>
  <c r="D1160" i="1"/>
  <c r="C1160" i="1"/>
  <c r="H1160" i="1" s="1"/>
  <c r="G1159" i="1"/>
  <c r="D1159" i="1"/>
  <c r="C1159" i="1"/>
  <c r="H1159" i="1" s="1"/>
  <c r="D1158" i="1"/>
  <c r="C1158" i="1"/>
  <c r="H1158" i="1" s="1"/>
  <c r="D1157" i="1"/>
  <c r="C1157" i="1"/>
  <c r="H1157" i="1" s="1"/>
  <c r="D1156" i="1"/>
  <c r="C1156" i="1"/>
  <c r="D1155" i="1"/>
  <c r="C1155" i="1"/>
  <c r="D1154" i="1"/>
  <c r="D1151" i="1"/>
  <c r="C1151" i="1"/>
  <c r="G1150" i="1"/>
  <c r="D1150" i="1"/>
  <c r="C1150" i="1"/>
  <c r="H1150" i="1" s="1"/>
  <c r="D1149" i="1"/>
  <c r="G1149" i="1" s="1"/>
  <c r="C1149" i="1"/>
  <c r="D1148" i="1"/>
  <c r="D1147" i="1"/>
  <c r="C1147" i="1"/>
  <c r="D1146" i="1"/>
  <c r="C1146" i="1"/>
  <c r="D1145" i="1"/>
  <c r="C1145" i="1"/>
  <c r="D1144" i="1"/>
  <c r="C1144" i="1"/>
  <c r="D1143" i="1"/>
  <c r="C1143" i="1"/>
  <c r="G1142" i="1"/>
  <c r="D1142" i="1"/>
  <c r="C1142" i="1"/>
  <c r="H1142" i="1" s="1"/>
  <c r="D1141" i="1"/>
  <c r="C1141" i="1"/>
  <c r="D1140" i="1"/>
  <c r="C1140" i="1"/>
  <c r="D1139" i="1"/>
  <c r="C1139" i="1"/>
  <c r="D1138" i="1"/>
  <c r="C1138" i="1"/>
  <c r="D1137" i="1"/>
  <c r="C1137" i="1"/>
  <c r="D1136" i="1"/>
  <c r="C1136" i="1"/>
  <c r="D1135" i="1"/>
  <c r="C1135" i="1"/>
  <c r="G1134" i="1"/>
  <c r="D1134" i="1"/>
  <c r="C1134" i="1"/>
  <c r="H1134" i="1" s="1"/>
  <c r="D1133" i="1"/>
  <c r="G1133" i="1" s="1"/>
  <c r="C1133" i="1"/>
  <c r="D1132" i="1"/>
  <c r="C1132" i="1"/>
  <c r="D1131" i="1"/>
  <c r="C1131" i="1"/>
  <c r="G1130" i="1"/>
  <c r="D1130" i="1"/>
  <c r="C1130" i="1"/>
  <c r="D1129" i="1"/>
  <c r="C1129" i="1"/>
  <c r="D1128" i="1"/>
  <c r="C1128" i="1"/>
  <c r="D1127" i="1"/>
  <c r="C1127" i="1"/>
  <c r="H1127" i="1" s="1"/>
  <c r="G1126" i="1"/>
  <c r="D1126" i="1"/>
  <c r="C1126" i="1"/>
  <c r="H1126" i="1" s="1"/>
  <c r="G1125" i="1"/>
  <c r="D1125" i="1"/>
  <c r="C1125" i="1"/>
  <c r="C1124" i="1"/>
  <c r="G1123" i="1"/>
  <c r="D1123" i="1"/>
  <c r="C1123" i="1"/>
  <c r="D1122" i="1"/>
  <c r="C1122" i="1"/>
  <c r="G1122" i="1" s="1"/>
  <c r="D1121" i="1"/>
  <c r="C1121" i="1"/>
  <c r="H1121" i="1" s="1"/>
  <c r="D1120" i="1"/>
  <c r="C1120" i="1"/>
  <c r="D1119" i="1"/>
  <c r="C1119" i="1"/>
  <c r="G1118" i="1"/>
  <c r="D1118" i="1"/>
  <c r="C1118" i="1"/>
  <c r="H1118" i="1" s="1"/>
  <c r="D1117" i="1"/>
  <c r="C1117" i="1"/>
  <c r="H1117" i="1" s="1"/>
  <c r="D1116" i="1"/>
  <c r="C1116" i="1"/>
  <c r="H1116" i="1" s="1"/>
  <c r="D1115" i="1"/>
  <c r="G1115" i="1" s="1"/>
  <c r="C1115" i="1"/>
  <c r="D1114" i="1"/>
  <c r="C1114" i="1"/>
  <c r="D1113" i="1"/>
  <c r="C1113" i="1"/>
  <c r="H1113" i="1" s="1"/>
  <c r="D1112" i="1"/>
  <c r="C1112" i="1"/>
  <c r="H1112" i="1" s="1"/>
  <c r="D1111" i="1"/>
  <c r="C1111" i="1"/>
  <c r="D1110" i="1"/>
  <c r="C1110" i="1"/>
  <c r="H1110" i="1" s="1"/>
  <c r="D1109" i="1"/>
  <c r="C1109" i="1"/>
  <c r="H1109" i="1" s="1"/>
  <c r="D1108" i="1"/>
  <c r="C1108" i="1"/>
  <c r="H1108" i="1" s="1"/>
  <c r="D1107" i="1"/>
  <c r="G1107" i="1" s="1"/>
  <c r="C1107" i="1"/>
  <c r="G1106" i="1"/>
  <c r="D1106" i="1"/>
  <c r="C1106" i="1"/>
  <c r="H1106" i="1" s="1"/>
  <c r="D1105" i="1"/>
  <c r="C1105" i="1"/>
  <c r="H1105" i="1" s="1"/>
  <c r="D1104" i="1"/>
  <c r="C1104" i="1"/>
  <c r="H1104" i="1" s="1"/>
  <c r="D1103" i="1"/>
  <c r="C1103" i="1"/>
  <c r="D1102" i="1"/>
  <c r="C1102" i="1"/>
  <c r="D1101" i="1"/>
  <c r="C1101" i="1"/>
  <c r="D1100" i="1"/>
  <c r="C1100" i="1"/>
  <c r="H1100" i="1" s="1"/>
  <c r="G1099" i="1"/>
  <c r="D1099" i="1"/>
  <c r="C1099" i="1"/>
  <c r="G1098" i="1"/>
  <c r="D1098" i="1"/>
  <c r="C1098" i="1"/>
  <c r="D1097" i="1"/>
  <c r="C1097" i="1"/>
  <c r="H1097" i="1" s="1"/>
  <c r="D1096" i="1"/>
  <c r="C1096" i="1"/>
  <c r="D1095" i="1"/>
  <c r="C1095" i="1"/>
  <c r="G1094" i="1"/>
  <c r="D1094" i="1"/>
  <c r="C1094" i="1"/>
  <c r="H1094" i="1" s="1"/>
  <c r="D1093" i="1"/>
  <c r="C1093" i="1"/>
  <c r="D1092" i="1"/>
  <c r="C1092" i="1"/>
  <c r="H1092" i="1" s="1"/>
  <c r="G1091" i="1"/>
  <c r="D1091" i="1"/>
  <c r="C1091" i="1"/>
  <c r="D1090" i="1"/>
  <c r="C1090" i="1"/>
  <c r="D1089" i="1"/>
  <c r="C1089" i="1"/>
  <c r="H1089" i="1" s="1"/>
  <c r="D1088" i="1"/>
  <c r="C1088" i="1"/>
  <c r="D1087" i="1"/>
  <c r="C1087" i="1"/>
  <c r="G1086" i="1"/>
  <c r="D1086" i="1"/>
  <c r="C1086" i="1"/>
  <c r="H1086" i="1" s="1"/>
  <c r="D1085" i="1"/>
  <c r="C1085" i="1"/>
  <c r="H1085" i="1" s="1"/>
  <c r="D1084" i="1"/>
  <c r="C1084" i="1"/>
  <c r="H1084" i="1" s="1"/>
  <c r="D1083" i="1"/>
  <c r="G1083" i="1" s="1"/>
  <c r="C1083" i="1"/>
  <c r="D1082" i="1"/>
  <c r="C1082" i="1"/>
  <c r="D1081" i="1"/>
  <c r="C1081" i="1"/>
  <c r="H1081" i="1" s="1"/>
  <c r="D1080" i="1"/>
  <c r="C1080" i="1"/>
  <c r="H1080" i="1" s="1"/>
  <c r="D1079" i="1"/>
  <c r="C1079" i="1"/>
  <c r="D1078" i="1"/>
  <c r="C1078" i="1"/>
  <c r="H1078" i="1" s="1"/>
  <c r="D1077" i="1"/>
  <c r="C1077" i="1"/>
  <c r="H1077" i="1" s="1"/>
  <c r="D1076" i="1"/>
  <c r="C1076" i="1"/>
  <c r="H1076" i="1" s="1"/>
  <c r="D1075" i="1"/>
  <c r="G1075" i="1" s="1"/>
  <c r="C1075" i="1"/>
  <c r="G1074" i="1"/>
  <c r="D1074" i="1"/>
  <c r="C1074" i="1"/>
  <c r="H1074" i="1" s="1"/>
  <c r="D1073" i="1"/>
  <c r="C1073" i="1"/>
  <c r="H1073" i="1" s="1"/>
  <c r="D1072" i="1"/>
  <c r="C1072" i="1"/>
  <c r="H1072" i="1" s="1"/>
  <c r="D1071" i="1"/>
  <c r="C1071" i="1"/>
  <c r="D1070" i="1"/>
  <c r="C1070" i="1"/>
  <c r="D1069" i="1"/>
  <c r="C1069" i="1"/>
  <c r="D1068" i="1"/>
  <c r="C1068" i="1"/>
  <c r="H1068" i="1" s="1"/>
  <c r="G1067" i="1"/>
  <c r="D1067" i="1"/>
  <c r="C1067" i="1"/>
  <c r="G1066" i="1"/>
  <c r="D1066" i="1"/>
  <c r="C1066" i="1"/>
  <c r="C1065" i="1"/>
  <c r="D1064" i="1"/>
  <c r="G1064" i="1" s="1"/>
  <c r="C1064" i="1"/>
  <c r="D1063" i="1"/>
  <c r="C1063" i="1"/>
  <c r="D1062" i="1"/>
  <c r="C1062" i="1"/>
  <c r="D1061" i="1"/>
  <c r="C1061" i="1"/>
  <c r="H1061" i="1" s="1"/>
  <c r="G1060" i="1"/>
  <c r="D1060" i="1"/>
  <c r="C1060" i="1"/>
  <c r="H1060" i="1" s="1"/>
  <c r="G1059" i="1"/>
  <c r="D1059" i="1"/>
  <c r="C1059" i="1"/>
  <c r="D1058" i="1"/>
  <c r="C1058" i="1"/>
  <c r="H1058" i="1" s="1"/>
  <c r="D1057" i="1"/>
  <c r="C1057" i="1"/>
  <c r="D1056" i="1"/>
  <c r="D1055" i="1"/>
  <c r="C1055" i="1"/>
  <c r="D1054" i="1"/>
  <c r="C1054" i="1"/>
  <c r="D1053" i="1"/>
  <c r="C1053" i="1"/>
  <c r="H1053" i="1" s="1"/>
  <c r="G1052" i="1"/>
  <c r="D1052" i="1"/>
  <c r="C1052" i="1"/>
  <c r="H1052" i="1" s="1"/>
  <c r="D1051" i="1"/>
  <c r="G1051" i="1" s="1"/>
  <c r="C1051" i="1"/>
  <c r="D1050" i="1"/>
  <c r="C1050" i="1"/>
  <c r="H1050" i="1" s="1"/>
  <c r="D1049" i="1"/>
  <c r="C1049" i="1"/>
  <c r="D1048" i="1"/>
  <c r="C1048" i="1"/>
  <c r="D1047" i="1"/>
  <c r="D1045" i="1"/>
  <c r="C1045" i="1"/>
  <c r="H1045" i="1" s="1"/>
  <c r="G1044" i="1"/>
  <c r="D1044" i="1"/>
  <c r="C1044" i="1"/>
  <c r="D1043" i="1"/>
  <c r="C1043" i="1"/>
  <c r="D1042" i="1"/>
  <c r="C1042" i="1"/>
  <c r="D1041" i="1"/>
  <c r="C1041" i="1"/>
  <c r="H1041" i="1" s="1"/>
  <c r="G1040" i="1"/>
  <c r="D1040" i="1"/>
  <c r="C1040" i="1"/>
  <c r="H1040" i="1" s="1"/>
  <c r="D1039" i="1"/>
  <c r="G1039" i="1" s="1"/>
  <c r="C1039" i="1"/>
  <c r="D1038" i="1"/>
  <c r="C1038" i="1"/>
  <c r="H1038" i="1" s="1"/>
  <c r="D1037" i="1"/>
  <c r="C1037" i="1"/>
  <c r="D1036" i="1"/>
  <c r="C1036" i="1"/>
  <c r="D1035" i="1"/>
  <c r="C1035" i="1"/>
  <c r="D1034" i="1"/>
  <c r="C1034" i="1"/>
  <c r="D1033" i="1"/>
  <c r="C1033" i="1"/>
  <c r="D1032" i="1"/>
  <c r="C1032" i="1"/>
  <c r="G1032" i="1" s="1"/>
  <c r="D1031" i="1"/>
  <c r="C1031" i="1"/>
  <c r="D1030" i="1"/>
  <c r="C1030" i="1"/>
  <c r="D1029" i="1"/>
  <c r="C1029" i="1"/>
  <c r="H1029" i="1" s="1"/>
  <c r="D1028" i="1"/>
  <c r="C1028" i="1"/>
  <c r="D1027" i="1"/>
  <c r="C1027" i="1"/>
  <c r="D1026" i="1"/>
  <c r="C1026" i="1"/>
  <c r="D1025" i="1"/>
  <c r="C1025" i="1"/>
  <c r="G1024" i="1"/>
  <c r="D1024" i="1"/>
  <c r="C1024" i="1"/>
  <c r="H1024" i="1" s="1"/>
  <c r="C1023" i="1"/>
  <c r="D1022" i="1"/>
  <c r="C1022" i="1"/>
  <c r="H1022" i="1" s="1"/>
  <c r="D1021" i="1"/>
  <c r="C1021" i="1"/>
  <c r="D1020" i="1"/>
  <c r="C1020" i="1"/>
  <c r="D1019" i="1"/>
  <c r="G1019" i="1" s="1"/>
  <c r="C1019" i="1"/>
  <c r="D1018" i="1"/>
  <c r="C1018" i="1"/>
  <c r="H1018" i="1" s="1"/>
  <c r="D1017" i="1"/>
  <c r="C1017" i="1"/>
  <c r="D1016" i="1"/>
  <c r="C1016" i="1"/>
  <c r="D1015" i="1"/>
  <c r="C1015" i="1"/>
  <c r="D1014" i="1"/>
  <c r="C1014" i="1"/>
  <c r="D1013" i="1"/>
  <c r="D1012" i="1"/>
  <c r="C1012" i="1"/>
  <c r="G1012" i="1" s="1"/>
  <c r="D1011" i="1"/>
  <c r="C1011" i="1"/>
  <c r="D1010" i="1"/>
  <c r="C1010" i="1"/>
  <c r="D1009" i="1"/>
  <c r="C1009" i="1"/>
  <c r="H1009" i="1" s="1"/>
  <c r="D1008" i="1"/>
  <c r="C1008" i="1"/>
  <c r="H1008" i="1" s="1"/>
  <c r="D1007" i="1"/>
  <c r="C1007" i="1"/>
  <c r="D1006" i="1"/>
  <c r="C1006" i="1"/>
  <c r="D1005" i="1"/>
  <c r="C1005" i="1"/>
  <c r="D1004" i="1"/>
  <c r="C1004" i="1"/>
  <c r="D1003" i="1"/>
  <c r="G1003" i="1" s="1"/>
  <c r="C1003" i="1"/>
  <c r="D1002" i="1"/>
  <c r="C1002" i="1"/>
  <c r="D1001" i="1"/>
  <c r="C1001" i="1"/>
  <c r="D1000" i="1"/>
  <c r="C1000" i="1"/>
  <c r="G1000" i="1" s="1"/>
  <c r="D999" i="1"/>
  <c r="C999" i="1"/>
  <c r="D998" i="1"/>
  <c r="C998" i="1"/>
  <c r="D997" i="1"/>
  <c r="C997" i="1"/>
  <c r="D996" i="1"/>
  <c r="C996" i="1"/>
  <c r="G996" i="1" s="1"/>
  <c r="D995" i="1"/>
  <c r="C995" i="1"/>
  <c r="D994" i="1"/>
  <c r="C994" i="1"/>
  <c r="D993" i="1"/>
  <c r="C993" i="1"/>
  <c r="G992" i="1"/>
  <c r="D992" i="1"/>
  <c r="C992" i="1"/>
  <c r="H992" i="1" s="1"/>
  <c r="D991" i="1"/>
  <c r="C991" i="1"/>
  <c r="D989" i="1"/>
  <c r="C989" i="1"/>
  <c r="D988" i="1"/>
  <c r="G988" i="1" s="1"/>
  <c r="C988" i="1"/>
  <c r="D987" i="1"/>
  <c r="G987" i="1" s="1"/>
  <c r="C987" i="1"/>
  <c r="D986" i="1"/>
  <c r="C986" i="1"/>
  <c r="H986" i="1" s="1"/>
  <c r="D983" i="1"/>
  <c r="G983" i="1" s="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H647" i="1"/>
  <c r="D647" i="1"/>
  <c r="C647" i="1"/>
  <c r="D646" i="1"/>
  <c r="G646" i="1" s="1"/>
  <c r="C646" i="1"/>
  <c r="D645" i="1"/>
  <c r="C645" i="1"/>
  <c r="D644" i="1"/>
  <c r="G644" i="1" s="1"/>
  <c r="C644" i="1"/>
  <c r="D643" i="1"/>
  <c r="C643" i="1"/>
  <c r="D642" i="1"/>
  <c r="C642" i="1"/>
  <c r="D641" i="1"/>
  <c r="C641" i="1"/>
  <c r="H632" i="1"/>
  <c r="D632" i="1"/>
  <c r="C632" i="1"/>
  <c r="D631" i="1"/>
  <c r="G631" i="1" s="1"/>
  <c r="C631" i="1"/>
  <c r="D628" i="1"/>
  <c r="C628" i="1"/>
  <c r="H628" i="1" s="1"/>
  <c r="D627" i="1"/>
  <c r="G627" i="1" s="1"/>
  <c r="C627" i="1"/>
  <c r="D626" i="1"/>
  <c r="G626" i="1" s="1"/>
  <c r="C626" i="1"/>
  <c r="D625" i="1"/>
  <c r="C625" i="1"/>
  <c r="H624" i="1"/>
  <c r="D624" i="1"/>
  <c r="G624" i="1" s="1"/>
  <c r="C624" i="1"/>
  <c r="D623" i="1"/>
  <c r="C623" i="1"/>
  <c r="H622" i="1"/>
  <c r="D622" i="1"/>
  <c r="C622" i="1"/>
  <c r="D621" i="1"/>
  <c r="G621" i="1" s="1"/>
  <c r="C621" i="1"/>
  <c r="D620" i="1"/>
  <c r="C620" i="1"/>
  <c r="H620" i="1" s="1"/>
  <c r="D619" i="1"/>
  <c r="G619" i="1" s="1"/>
  <c r="C619" i="1"/>
  <c r="D618" i="1"/>
  <c r="G618" i="1" s="1"/>
  <c r="C618" i="1"/>
  <c r="H618" i="1" s="1"/>
  <c r="D617" i="1"/>
  <c r="C617" i="1"/>
  <c r="H616" i="1"/>
  <c r="D616" i="1"/>
  <c r="G616" i="1" s="1"/>
  <c r="C616" i="1"/>
  <c r="D615" i="1"/>
  <c r="C615" i="1"/>
  <c r="H614" i="1"/>
  <c r="D614" i="1"/>
  <c r="C614" i="1"/>
  <c r="D613" i="1"/>
  <c r="G613" i="1" s="1"/>
  <c r="C613" i="1"/>
  <c r="D612" i="1"/>
  <c r="C612" i="1"/>
  <c r="H612" i="1" s="1"/>
  <c r="D611" i="1"/>
  <c r="G611" i="1" s="1"/>
  <c r="C611" i="1"/>
  <c r="D610" i="1"/>
  <c r="G610" i="1" s="1"/>
  <c r="C610" i="1"/>
  <c r="D609" i="1"/>
  <c r="C609" i="1"/>
  <c r="H608" i="1"/>
  <c r="D608" i="1"/>
  <c r="G608" i="1" s="1"/>
  <c r="C608" i="1"/>
  <c r="D607" i="1"/>
  <c r="C607" i="1"/>
  <c r="H606" i="1"/>
  <c r="D606" i="1"/>
  <c r="C606" i="1"/>
  <c r="D605" i="1"/>
  <c r="G605" i="1" s="1"/>
  <c r="C605" i="1"/>
  <c r="D604" i="1"/>
  <c r="C604" i="1"/>
  <c r="H604" i="1" s="1"/>
  <c r="D603" i="1"/>
  <c r="G603" i="1" s="1"/>
  <c r="C603" i="1"/>
  <c r="D602" i="1"/>
  <c r="G602" i="1" s="1"/>
  <c r="C602" i="1"/>
  <c r="H602" i="1" s="1"/>
  <c r="D601" i="1"/>
  <c r="C601" i="1"/>
  <c r="H600" i="1"/>
  <c r="D600" i="1"/>
  <c r="G600" i="1" s="1"/>
  <c r="C600" i="1"/>
  <c r="D599" i="1"/>
  <c r="C599" i="1"/>
  <c r="H598" i="1"/>
  <c r="D598" i="1"/>
  <c r="C598" i="1"/>
  <c r="D597" i="1"/>
  <c r="G597" i="1" s="1"/>
  <c r="C597" i="1"/>
  <c r="D596" i="1"/>
  <c r="C596" i="1"/>
  <c r="H596" i="1" s="1"/>
  <c r="D595" i="1"/>
  <c r="G595" i="1" s="1"/>
  <c r="C595" i="1"/>
  <c r="D594" i="1"/>
  <c r="G594" i="1" s="1"/>
  <c r="C594" i="1"/>
  <c r="D593" i="1"/>
  <c r="C593" i="1"/>
  <c r="H592" i="1"/>
  <c r="D592" i="1"/>
  <c r="G592" i="1" s="1"/>
  <c r="C592" i="1"/>
  <c r="D591" i="1"/>
  <c r="C591" i="1"/>
  <c r="H590" i="1"/>
  <c r="D590" i="1"/>
  <c r="C590" i="1"/>
  <c r="D589" i="1"/>
  <c r="G589" i="1" s="1"/>
  <c r="C589" i="1"/>
  <c r="D588" i="1"/>
  <c r="C588" i="1"/>
  <c r="H588" i="1" s="1"/>
  <c r="D586" i="1"/>
  <c r="G586" i="1" s="1"/>
  <c r="C586" i="1"/>
  <c r="D585" i="1"/>
  <c r="G585" i="1" s="1"/>
  <c r="C585" i="1"/>
  <c r="H585" i="1" s="1"/>
  <c r="D584" i="1"/>
  <c r="C584" i="1"/>
  <c r="H583" i="1"/>
  <c r="D583" i="1"/>
  <c r="G583" i="1" s="1"/>
  <c r="C583" i="1"/>
  <c r="D582" i="1"/>
  <c r="C582" i="1"/>
  <c r="H581" i="1"/>
  <c r="D581" i="1"/>
  <c r="C581" i="1"/>
  <c r="D580" i="1"/>
  <c r="G580" i="1" s="1"/>
  <c r="C580" i="1"/>
  <c r="D579" i="1"/>
  <c r="C579" i="1"/>
  <c r="H579" i="1" s="1"/>
  <c r="D578" i="1"/>
  <c r="G578" i="1" s="1"/>
  <c r="C578" i="1"/>
  <c r="D577" i="1"/>
  <c r="G577" i="1" s="1"/>
  <c r="C577" i="1"/>
  <c r="D576" i="1"/>
  <c r="C576" i="1"/>
  <c r="H575" i="1"/>
  <c r="D575" i="1"/>
  <c r="G575" i="1" s="1"/>
  <c r="C575" i="1"/>
  <c r="D573" i="1"/>
  <c r="G573" i="1" s="1"/>
  <c r="C573" i="1"/>
  <c r="D572" i="1"/>
  <c r="C572" i="1"/>
  <c r="H572" i="1" s="1"/>
  <c r="D571" i="1"/>
  <c r="G571" i="1" s="1"/>
  <c r="C571" i="1"/>
  <c r="D570" i="1"/>
  <c r="G570" i="1" s="1"/>
  <c r="C570" i="1"/>
  <c r="H570" i="1" s="1"/>
  <c r="D569" i="1"/>
  <c r="C569" i="1"/>
  <c r="H568" i="1"/>
  <c r="D568" i="1"/>
  <c r="G568" i="1" s="1"/>
  <c r="C568" i="1"/>
  <c r="D567" i="1"/>
  <c r="C567" i="1"/>
  <c r="H566" i="1"/>
  <c r="D566" i="1"/>
  <c r="C566" i="1"/>
  <c r="D565" i="1"/>
  <c r="G565" i="1" s="1"/>
  <c r="C565" i="1"/>
  <c r="D564" i="1"/>
  <c r="C564" i="1"/>
  <c r="H564" i="1" s="1"/>
  <c r="D563" i="1"/>
  <c r="G563" i="1" s="1"/>
  <c r="C563" i="1"/>
  <c r="D562" i="1"/>
  <c r="G562" i="1" s="1"/>
  <c r="C562" i="1"/>
  <c r="H562" i="1" s="1"/>
  <c r="D561" i="1"/>
  <c r="D560" i="1"/>
  <c r="C560" i="1"/>
  <c r="H559" i="1"/>
  <c r="D559" i="1"/>
  <c r="C559" i="1"/>
  <c r="D558" i="1"/>
  <c r="G558" i="1" s="1"/>
  <c r="C558" i="1"/>
  <c r="D557" i="1"/>
  <c r="C557" i="1"/>
  <c r="H557" i="1" s="1"/>
  <c r="D556" i="1"/>
  <c r="G556" i="1" s="1"/>
  <c r="C556" i="1"/>
  <c r="D555" i="1"/>
  <c r="G555" i="1" s="1"/>
  <c r="C555" i="1"/>
  <c r="H555" i="1" s="1"/>
  <c r="D554" i="1"/>
  <c r="C554" i="1"/>
  <c r="H553" i="1"/>
  <c r="D553" i="1"/>
  <c r="G553" i="1" s="1"/>
  <c r="C553" i="1"/>
  <c r="D552" i="1"/>
  <c r="C552" i="1"/>
  <c r="H551" i="1"/>
  <c r="D551" i="1"/>
  <c r="C551" i="1"/>
  <c r="D550" i="1"/>
  <c r="G550" i="1" s="1"/>
  <c r="C550" i="1"/>
  <c r="D549" i="1"/>
  <c r="C549" i="1"/>
  <c r="H549" i="1" s="1"/>
  <c r="D548" i="1"/>
  <c r="G548" i="1" s="1"/>
  <c r="C548" i="1"/>
  <c r="D547" i="1"/>
  <c r="G547" i="1" s="1"/>
  <c r="C547" i="1"/>
  <c r="H547" i="1" s="1"/>
  <c r="D546" i="1"/>
  <c r="C546" i="1"/>
  <c r="H545" i="1"/>
  <c r="D545" i="1"/>
  <c r="G545" i="1" s="1"/>
  <c r="C545" i="1"/>
  <c r="D544" i="1"/>
  <c r="C544" i="1"/>
  <c r="H543" i="1"/>
  <c r="D543" i="1"/>
  <c r="C543" i="1"/>
  <c r="D542" i="1"/>
  <c r="G542" i="1" s="1"/>
  <c r="C542" i="1"/>
  <c r="D541" i="1"/>
  <c r="C541" i="1"/>
  <c r="H541" i="1" s="1"/>
  <c r="D540" i="1"/>
  <c r="G540" i="1" s="1"/>
  <c r="C540" i="1"/>
  <c r="D539" i="1"/>
  <c r="G539" i="1" s="1"/>
  <c r="C539" i="1"/>
  <c r="H539" i="1" s="1"/>
  <c r="D538" i="1"/>
  <c r="C538" i="1"/>
  <c r="H537" i="1"/>
  <c r="D537" i="1"/>
  <c r="G537" i="1" s="1"/>
  <c r="C537" i="1"/>
  <c r="D536" i="1"/>
  <c r="C536" i="1"/>
  <c r="H535" i="1"/>
  <c r="D535" i="1"/>
  <c r="C535" i="1"/>
  <c r="D534" i="1"/>
  <c r="G534" i="1" s="1"/>
  <c r="C534" i="1"/>
  <c r="D533" i="1"/>
  <c r="C533" i="1"/>
  <c r="H533" i="1" s="1"/>
  <c r="D532" i="1"/>
  <c r="G532" i="1" s="1"/>
  <c r="C532" i="1"/>
  <c r="D531" i="1"/>
  <c r="G531" i="1" s="1"/>
  <c r="C531" i="1"/>
  <c r="H531" i="1" s="1"/>
  <c r="D530" i="1"/>
  <c r="C530" i="1"/>
  <c r="H529" i="1"/>
  <c r="D529" i="1"/>
  <c r="G529" i="1" s="1"/>
  <c r="C529" i="1"/>
  <c r="D528" i="1"/>
  <c r="H528" i="1" s="1"/>
  <c r="C528" i="1"/>
  <c r="G528" i="1" s="1"/>
  <c r="D527" i="1"/>
  <c r="C527" i="1"/>
  <c r="G527" i="1" s="1"/>
  <c r="G526" i="1"/>
  <c r="D526" i="1"/>
  <c r="C526" i="1"/>
  <c r="G525" i="1"/>
  <c r="D525" i="1"/>
  <c r="H525" i="1" s="1"/>
  <c r="C525" i="1"/>
  <c r="D524" i="1"/>
  <c r="H524" i="1" s="1"/>
  <c r="C524" i="1"/>
  <c r="G521" i="1"/>
  <c r="D521" i="1"/>
  <c r="H521" i="1" s="1"/>
  <c r="C521" i="1"/>
  <c r="G520" i="1"/>
  <c r="D520" i="1"/>
  <c r="H520" i="1" s="1"/>
  <c r="C520" i="1"/>
  <c r="G519" i="1"/>
  <c r="D519" i="1"/>
  <c r="H519" i="1" s="1"/>
  <c r="C519" i="1"/>
  <c r="G518" i="1"/>
  <c r="D518" i="1"/>
  <c r="H518" i="1" s="1"/>
  <c r="C518" i="1"/>
  <c r="G517" i="1"/>
  <c r="D517" i="1"/>
  <c r="H517" i="1" s="1"/>
  <c r="C517" i="1"/>
  <c r="G516" i="1"/>
  <c r="D516" i="1"/>
  <c r="H516" i="1" s="1"/>
  <c r="C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D509" i="1"/>
  <c r="D508" i="1"/>
  <c r="H508" i="1" s="1"/>
  <c r="C508" i="1"/>
  <c r="D507" i="1"/>
  <c r="C507" i="1"/>
  <c r="D506" i="1"/>
  <c r="H506" i="1" s="1"/>
  <c r="C506" i="1"/>
  <c r="D505" i="1"/>
  <c r="C505" i="1"/>
  <c r="D504" i="1"/>
  <c r="H504" i="1" s="1"/>
  <c r="C504" i="1"/>
  <c r="D503" i="1"/>
  <c r="C503" i="1"/>
  <c r="D502" i="1"/>
  <c r="H502" i="1" s="1"/>
  <c r="C502" i="1"/>
  <c r="D501" i="1"/>
  <c r="C501" i="1"/>
  <c r="D500" i="1"/>
  <c r="H500" i="1" s="1"/>
  <c r="C500" i="1"/>
  <c r="D499" i="1"/>
  <c r="C499" i="1"/>
  <c r="D498" i="1"/>
  <c r="H498" i="1" s="1"/>
  <c r="C498" i="1"/>
  <c r="D497" i="1"/>
  <c r="C497" i="1"/>
  <c r="D496" i="1"/>
  <c r="H496" i="1" s="1"/>
  <c r="C496" i="1"/>
  <c r="D495" i="1"/>
  <c r="C495" i="1"/>
  <c r="D494" i="1"/>
  <c r="H494" i="1" s="1"/>
  <c r="C494" i="1"/>
  <c r="D493" i="1"/>
  <c r="C493" i="1"/>
  <c r="D492" i="1"/>
  <c r="H492" i="1" s="1"/>
  <c r="C492" i="1"/>
  <c r="D491" i="1"/>
  <c r="C491" i="1"/>
  <c r="D490" i="1"/>
  <c r="H490" i="1" s="1"/>
  <c r="C490" i="1"/>
  <c r="D489" i="1"/>
  <c r="C489" i="1"/>
  <c r="D488" i="1"/>
  <c r="H488" i="1" s="1"/>
  <c r="C488" i="1"/>
  <c r="D487" i="1"/>
  <c r="C487" i="1"/>
  <c r="D486" i="1"/>
  <c r="H486" i="1" s="1"/>
  <c r="C486" i="1"/>
  <c r="D485" i="1"/>
  <c r="C485" i="1"/>
  <c r="D484" i="1"/>
  <c r="H484" i="1" s="1"/>
  <c r="C484" i="1"/>
  <c r="D483" i="1"/>
  <c r="C483" i="1"/>
  <c r="D482" i="1"/>
  <c r="H482" i="1" s="1"/>
  <c r="C482" i="1"/>
  <c r="D481" i="1"/>
  <c r="C481" i="1"/>
  <c r="D480" i="1"/>
  <c r="H480" i="1" s="1"/>
  <c r="C480" i="1"/>
  <c r="D479" i="1"/>
  <c r="C479" i="1"/>
  <c r="G477" i="1"/>
  <c r="D477" i="1"/>
  <c r="C477" i="1"/>
  <c r="G476" i="1"/>
  <c r="D476" i="1"/>
  <c r="H476" i="1" s="1"/>
  <c r="C476" i="1"/>
  <c r="D475" i="1"/>
  <c r="H475" i="1" s="1"/>
  <c r="C475" i="1"/>
  <c r="G475" i="1" s="1"/>
  <c r="D474" i="1"/>
  <c r="C474" i="1"/>
  <c r="H474" i="1" s="1"/>
  <c r="D473" i="1"/>
  <c r="C473" i="1"/>
  <c r="D472" i="1"/>
  <c r="C472" i="1"/>
  <c r="H472" i="1" s="1"/>
  <c r="D471" i="1"/>
  <c r="C471" i="1"/>
  <c r="D470" i="1"/>
  <c r="C470" i="1"/>
  <c r="H470" i="1" s="1"/>
  <c r="D469" i="1"/>
  <c r="C469" i="1"/>
  <c r="D468" i="1"/>
  <c r="C468" i="1"/>
  <c r="H468" i="1" s="1"/>
  <c r="D467" i="1"/>
  <c r="C467" i="1"/>
  <c r="D466" i="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C415"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D255" i="1"/>
  <c r="C255" i="1"/>
  <c r="D254" i="1"/>
  <c r="C254" i="1"/>
  <c r="D253" i="1"/>
  <c r="C253" i="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G233" i="1"/>
  <c r="D233" i="1"/>
  <c r="C233" i="1"/>
  <c r="D232" i="1"/>
  <c r="C232" i="1"/>
  <c r="G232" i="1" s="1"/>
  <c r="D231" i="1"/>
  <c r="C231" i="1"/>
  <c r="H231" i="1" s="1"/>
  <c r="G230" i="1"/>
  <c r="D230" i="1"/>
  <c r="C230" i="1"/>
  <c r="D229" i="1"/>
  <c r="C229" i="1"/>
  <c r="G229" i="1" s="1"/>
  <c r="D228" i="1"/>
  <c r="C228" i="1"/>
  <c r="D227" i="1"/>
  <c r="C227" i="1"/>
  <c r="D226" i="1"/>
  <c r="C226" i="1"/>
  <c r="D225" i="1"/>
  <c r="C225" i="1"/>
  <c r="G224" i="1"/>
  <c r="D224" i="1"/>
  <c r="C224" i="1"/>
  <c r="H224" i="1" s="1"/>
  <c r="D223" i="1"/>
  <c r="C223" i="1"/>
  <c r="D222" i="1"/>
  <c r="C222" i="1"/>
  <c r="G221" i="1"/>
  <c r="D221" i="1"/>
  <c r="C221" i="1"/>
  <c r="H221" i="1" s="1"/>
  <c r="D219" i="1"/>
  <c r="C219" i="1"/>
  <c r="D218" i="1"/>
  <c r="C218" i="1"/>
  <c r="G218" i="1" s="1"/>
  <c r="D217" i="1"/>
  <c r="C217" i="1"/>
  <c r="G216" i="1"/>
  <c r="D216" i="1"/>
  <c r="C216" i="1"/>
  <c r="H216" i="1" s="1"/>
  <c r="D215" i="1"/>
  <c r="C215" i="1"/>
  <c r="D214" i="1"/>
  <c r="C214" i="1"/>
  <c r="G213" i="1"/>
  <c r="D213" i="1"/>
  <c r="C213" i="1"/>
  <c r="H213" i="1" s="1"/>
  <c r="G212" i="1"/>
  <c r="D212" i="1"/>
  <c r="C212" i="1"/>
  <c r="C211" i="1"/>
  <c r="D210" i="1"/>
  <c r="C210" i="1"/>
  <c r="H210" i="1" s="1"/>
  <c r="D209" i="1"/>
  <c r="C209" i="1"/>
  <c r="D208" i="1"/>
  <c r="G208" i="1" s="1"/>
  <c r="C208" i="1"/>
  <c r="D207" i="1"/>
  <c r="C207" i="1"/>
  <c r="H207" i="1" s="1"/>
  <c r="D206" i="1"/>
  <c r="C206" i="1"/>
  <c r="D205" i="1"/>
  <c r="G205" i="1" s="1"/>
  <c r="C205" i="1"/>
  <c r="D204" i="1"/>
  <c r="C204" i="1"/>
  <c r="D203" i="1"/>
  <c r="C203" i="1"/>
  <c r="D202" i="1"/>
  <c r="G202" i="1" s="1"/>
  <c r="C202" i="1"/>
  <c r="D201" i="1"/>
  <c r="C201" i="1"/>
  <c r="D200" i="1"/>
  <c r="C200" i="1"/>
  <c r="H200" i="1" s="1"/>
  <c r="D199" i="1"/>
  <c r="C199" i="1"/>
  <c r="D198" i="1"/>
  <c r="C198" i="1"/>
  <c r="H198" i="1" s="1"/>
  <c r="G197" i="1"/>
  <c r="D197" i="1"/>
  <c r="C197" i="1"/>
  <c r="D196" i="1"/>
  <c r="G196" i="1" s="1"/>
  <c r="C196" i="1"/>
  <c r="D195" i="1"/>
  <c r="C195" i="1"/>
  <c r="H195" i="1" s="1"/>
  <c r="D194" i="1"/>
  <c r="C194" i="1"/>
  <c r="D193" i="1"/>
  <c r="C193" i="1"/>
  <c r="D191" i="1"/>
  <c r="C191" i="1"/>
  <c r="H191" i="1" s="1"/>
  <c r="D190" i="1"/>
  <c r="C190" i="1"/>
  <c r="D189" i="1"/>
  <c r="C189" i="1"/>
  <c r="D188" i="1"/>
  <c r="C188" i="1"/>
  <c r="H188" i="1" s="1"/>
  <c r="D187" i="1"/>
  <c r="C187" i="1"/>
  <c r="D186" i="1"/>
  <c r="C186" i="1"/>
  <c r="H186" i="1" s="1"/>
  <c r="G185" i="1"/>
  <c r="D185" i="1"/>
  <c r="C185" i="1"/>
  <c r="D184" i="1"/>
  <c r="C184" i="1"/>
  <c r="D183" i="1"/>
  <c r="C183" i="1"/>
  <c r="H183" i="1" s="1"/>
  <c r="D182" i="1"/>
  <c r="C182" i="1"/>
  <c r="D181" i="1"/>
  <c r="C181" i="1"/>
  <c r="D180" i="1"/>
  <c r="C180" i="1"/>
  <c r="D179" i="1"/>
  <c r="C179" i="1"/>
  <c r="D178" i="1"/>
  <c r="C178" i="1"/>
  <c r="H178" i="1" s="1"/>
  <c r="D177" i="1"/>
  <c r="C177" i="1"/>
  <c r="D176" i="1"/>
  <c r="C176" i="1"/>
  <c r="G176" i="1" s="1"/>
  <c r="D175" i="1"/>
  <c r="C175" i="1"/>
  <c r="H175" i="1" s="1"/>
  <c r="D174" i="1"/>
  <c r="C174" i="1"/>
  <c r="D173" i="1"/>
  <c r="C173" i="1"/>
  <c r="D172" i="1"/>
  <c r="C172" i="1"/>
  <c r="D171" i="1"/>
  <c r="C171" i="1"/>
  <c r="D170" i="1"/>
  <c r="C170" i="1"/>
  <c r="H170" i="1" s="1"/>
  <c r="D169" i="1"/>
  <c r="G169" i="1" s="1"/>
  <c r="C169" i="1"/>
  <c r="D168" i="1"/>
  <c r="C168" i="1"/>
  <c r="H168" i="1" s="1"/>
  <c r="D167" i="1"/>
  <c r="C167" i="1"/>
  <c r="H167" i="1" s="1"/>
  <c r="D166" i="1"/>
  <c r="C166" i="1"/>
  <c r="H166" i="1" s="1"/>
  <c r="D165" i="1"/>
  <c r="G164" i="1"/>
  <c r="D164" i="1"/>
  <c r="C164" i="1"/>
  <c r="H164" i="1" s="1"/>
  <c r="D163" i="1"/>
  <c r="C163" i="1"/>
  <c r="H163" i="1" s="1"/>
  <c r="D162" i="1"/>
  <c r="C162" i="1"/>
  <c r="H162" i="1" s="1"/>
  <c r="D161" i="1"/>
  <c r="G161" i="1" s="1"/>
  <c r="C161" i="1"/>
  <c r="D160" i="1"/>
  <c r="C160" i="1"/>
  <c r="H160" i="1" s="1"/>
  <c r="D158" i="1"/>
  <c r="C158" i="1"/>
  <c r="D157" i="1"/>
  <c r="C157" i="1"/>
  <c r="H157" i="1" s="1"/>
  <c r="D156" i="1"/>
  <c r="G156" i="1" s="1"/>
  <c r="C156" i="1"/>
  <c r="D155" i="1"/>
  <c r="C155" i="1"/>
  <c r="D154" i="1"/>
  <c r="C154" i="1"/>
  <c r="G153" i="1"/>
  <c r="D153" i="1"/>
  <c r="C153" i="1"/>
  <c r="H153" i="1" s="1"/>
  <c r="D152" i="1"/>
  <c r="C152" i="1"/>
  <c r="D151" i="1"/>
  <c r="C151" i="1"/>
  <c r="D150" i="1"/>
  <c r="C150" i="1"/>
  <c r="H150" i="1" s="1"/>
  <c r="D149" i="1"/>
  <c r="C149" i="1"/>
  <c r="H149" i="1" s="1"/>
  <c r="D148" i="1"/>
  <c r="C148" i="1"/>
  <c r="D146" i="1"/>
  <c r="C146" i="1"/>
  <c r="D145" i="1"/>
  <c r="C145" i="1"/>
  <c r="D144" i="1"/>
  <c r="C144" i="1"/>
  <c r="D143" i="1"/>
  <c r="C143" i="1"/>
  <c r="H143" i="1" s="1"/>
  <c r="G142" i="1"/>
  <c r="D142" i="1"/>
  <c r="C142" i="1"/>
  <c r="H142" i="1" s="1"/>
  <c r="D141" i="1"/>
  <c r="G141" i="1" s="1"/>
  <c r="C141" i="1"/>
  <c r="D140" i="1"/>
  <c r="C140" i="1"/>
  <c r="H140" i="1" s="1"/>
  <c r="D139" i="1"/>
  <c r="C139" i="1"/>
  <c r="D138" i="1"/>
  <c r="C138" i="1"/>
  <c r="H138" i="1" s="1"/>
  <c r="D137" i="1"/>
  <c r="C137" i="1"/>
  <c r="D136" i="1"/>
  <c r="C136" i="1"/>
  <c r="D135" i="1"/>
  <c r="C135" i="1"/>
  <c r="H135" i="1" s="1"/>
  <c r="G134" i="1"/>
  <c r="D134" i="1"/>
  <c r="C134" i="1"/>
  <c r="H134" i="1" s="1"/>
  <c r="D133" i="1"/>
  <c r="C133" i="1"/>
  <c r="D132" i="1"/>
  <c r="C132" i="1"/>
  <c r="H132" i="1" s="1"/>
  <c r="D131" i="1"/>
  <c r="C131" i="1"/>
  <c r="D130" i="1"/>
  <c r="C130" i="1"/>
  <c r="H130" i="1" s="1"/>
  <c r="C129" i="1"/>
  <c r="D128" i="1"/>
  <c r="C128" i="1"/>
  <c r="D127" i="1"/>
  <c r="C127" i="1"/>
  <c r="D126" i="1"/>
  <c r="C126" i="1"/>
  <c r="H126" i="1" s="1"/>
  <c r="D125" i="1"/>
  <c r="G125" i="1" s="1"/>
  <c r="C125" i="1"/>
  <c r="D124" i="1"/>
  <c r="C124" i="1"/>
  <c r="D123" i="1"/>
  <c r="C123" i="1"/>
  <c r="D122" i="1"/>
  <c r="C122" i="1"/>
  <c r="H122" i="1" s="1"/>
  <c r="D121" i="1"/>
  <c r="C121" i="1"/>
  <c r="D120" i="1"/>
  <c r="D119" i="1"/>
  <c r="C119" i="1"/>
  <c r="H119" i="1" s="1"/>
  <c r="D118" i="1"/>
  <c r="C118" i="1"/>
  <c r="H118" i="1" s="1"/>
  <c r="G117" i="1"/>
  <c r="D117" i="1"/>
  <c r="C117" i="1"/>
  <c r="D116" i="1"/>
  <c r="C116" i="1"/>
  <c r="H116" i="1" s="1"/>
  <c r="D115" i="1"/>
  <c r="C115" i="1"/>
  <c r="D114" i="1"/>
  <c r="G114" i="1" s="1"/>
  <c r="C114" i="1"/>
  <c r="D113" i="1"/>
  <c r="C113" i="1"/>
  <c r="D112" i="1"/>
  <c r="C112" i="1"/>
  <c r="D111" i="1"/>
  <c r="C111" i="1"/>
  <c r="H111" i="1" s="1"/>
  <c r="G110" i="1"/>
  <c r="D110" i="1"/>
  <c r="C110" i="1"/>
  <c r="H110" i="1" s="1"/>
  <c r="D109" i="1"/>
  <c r="G109" i="1" s="1"/>
  <c r="C109" i="1"/>
  <c r="D108" i="1"/>
  <c r="C108" i="1"/>
  <c r="H108" i="1" s="1"/>
  <c r="D107" i="1"/>
  <c r="C107" i="1"/>
  <c r="D106" i="1"/>
  <c r="C106" i="1"/>
  <c r="H106" i="1" s="1"/>
  <c r="D105" i="1"/>
  <c r="C105" i="1"/>
  <c r="D104" i="1"/>
  <c r="C104" i="1"/>
  <c r="D103" i="1"/>
  <c r="C103" i="1"/>
  <c r="H103" i="1" s="1"/>
  <c r="D101" i="1"/>
  <c r="C101" i="1"/>
  <c r="H101" i="1" s="1"/>
  <c r="D100" i="1"/>
  <c r="C100" i="1"/>
  <c r="H100" i="1" s="1"/>
  <c r="D99" i="1"/>
  <c r="C99" i="1"/>
  <c r="D98" i="1"/>
  <c r="C98" i="1"/>
  <c r="H98" i="1" s="1"/>
  <c r="D97" i="1"/>
  <c r="C97" i="1"/>
  <c r="H97" i="1" s="1"/>
  <c r="D96" i="1"/>
  <c r="C96" i="1"/>
  <c r="H96" i="1" s="1"/>
  <c r="D95" i="1"/>
  <c r="C95" i="1"/>
  <c r="H95" i="1" s="1"/>
  <c r="G94" i="1"/>
  <c r="D94" i="1"/>
  <c r="C94" i="1"/>
  <c r="H94" i="1" s="1"/>
  <c r="D93" i="1"/>
  <c r="C93" i="1"/>
  <c r="H93" i="1" s="1"/>
  <c r="D92" i="1"/>
  <c r="C92" i="1"/>
  <c r="H92" i="1" s="1"/>
  <c r="D91" i="1"/>
  <c r="G91" i="1" s="1"/>
  <c r="C91" i="1"/>
  <c r="D90" i="1"/>
  <c r="C90" i="1"/>
  <c r="H90" i="1" s="1"/>
  <c r="D89" i="1"/>
  <c r="C89" i="1"/>
  <c r="H89" i="1" s="1"/>
  <c r="D88" i="1"/>
  <c r="C88" i="1"/>
  <c r="H88" i="1" s="1"/>
  <c r="D87" i="1"/>
  <c r="C87" i="1"/>
  <c r="H87" i="1" s="1"/>
  <c r="G86" i="1"/>
  <c r="D86" i="1"/>
  <c r="C86" i="1"/>
  <c r="H86" i="1" s="1"/>
  <c r="D85" i="1"/>
  <c r="C85" i="1"/>
  <c r="H85" i="1" s="1"/>
  <c r="D84" i="1"/>
  <c r="C84" i="1"/>
  <c r="H84" i="1" s="1"/>
  <c r="D83" i="1"/>
  <c r="C83" i="1"/>
  <c r="D82" i="1"/>
  <c r="C82" i="1"/>
  <c r="H82" i="1" s="1"/>
  <c r="D81" i="1"/>
  <c r="C81" i="1"/>
  <c r="H81" i="1" s="1"/>
  <c r="D80" i="1"/>
  <c r="C80" i="1"/>
  <c r="H80" i="1" s="1"/>
  <c r="D79" i="1"/>
  <c r="D77" i="1"/>
  <c r="C77" i="1"/>
  <c r="H77" i="1" s="1"/>
  <c r="D76" i="1"/>
  <c r="C76" i="1"/>
  <c r="H76" i="1" s="1"/>
  <c r="D75" i="1"/>
  <c r="C75" i="1"/>
  <c r="H75" i="1" s="1"/>
  <c r="G74" i="1"/>
  <c r="D74" i="1"/>
  <c r="C74" i="1"/>
  <c r="H74" i="1" s="1"/>
  <c r="D73" i="1"/>
  <c r="C73" i="1"/>
  <c r="H73" i="1" s="1"/>
  <c r="D72" i="1"/>
  <c r="C72" i="1"/>
  <c r="H72" i="1" s="1"/>
  <c r="D71" i="1"/>
  <c r="G71" i="1" s="1"/>
  <c r="C71" i="1"/>
  <c r="D70" i="1"/>
  <c r="C70" i="1"/>
  <c r="H70" i="1" s="1"/>
  <c r="D69" i="1"/>
  <c r="C69" i="1"/>
  <c r="H69" i="1" s="1"/>
  <c r="D68" i="1"/>
  <c r="C68" i="1"/>
  <c r="H68" i="1" s="1"/>
  <c r="D67" i="1"/>
  <c r="C67" i="1"/>
  <c r="H67" i="1" s="1"/>
  <c r="G66" i="1"/>
  <c r="D66" i="1"/>
  <c r="C66" i="1"/>
  <c r="H66" i="1" s="1"/>
  <c r="D65" i="1"/>
  <c r="C65" i="1"/>
  <c r="H65" i="1" s="1"/>
  <c r="D64" i="1"/>
  <c r="C64" i="1"/>
  <c r="H64" i="1" s="1"/>
  <c r="D63" i="1"/>
  <c r="G63" i="1" s="1"/>
  <c r="C63" i="1"/>
  <c r="D62" i="1"/>
  <c r="C62" i="1"/>
  <c r="H62" i="1" s="1"/>
  <c r="D61" i="1"/>
  <c r="C61" i="1"/>
  <c r="H61" i="1" s="1"/>
  <c r="D60" i="1"/>
  <c r="C60" i="1"/>
  <c r="H60" i="1" s="1"/>
  <c r="D59" i="1"/>
  <c r="C59" i="1"/>
  <c r="H59" i="1" s="1"/>
  <c r="G58" i="1"/>
  <c r="D58" i="1"/>
  <c r="C58" i="1"/>
  <c r="H58" i="1" s="1"/>
  <c r="D57" i="1"/>
  <c r="C57" i="1"/>
  <c r="H57" i="1" s="1"/>
  <c r="D56" i="1"/>
  <c r="C56" i="1"/>
  <c r="H56" i="1" s="1"/>
  <c r="D55" i="1"/>
  <c r="G55" i="1" s="1"/>
  <c r="C55" i="1"/>
  <c r="D54" i="1"/>
  <c r="C54" i="1"/>
  <c r="H54" i="1" s="1"/>
  <c r="D53" i="1"/>
  <c r="C53" i="1"/>
  <c r="H53" i="1" s="1"/>
  <c r="D52" i="1"/>
  <c r="C52" i="1"/>
  <c r="H52" i="1" s="1"/>
  <c r="D51" i="1"/>
  <c r="C51" i="1"/>
  <c r="H51" i="1" s="1"/>
  <c r="G50" i="1"/>
  <c r="D50" i="1"/>
  <c r="C50" i="1"/>
  <c r="H50" i="1" s="1"/>
  <c r="D49" i="1"/>
  <c r="C49" i="1"/>
  <c r="H49" i="1" s="1"/>
  <c r="D48" i="1"/>
  <c r="C48" i="1"/>
  <c r="H48" i="1" s="1"/>
  <c r="D47" i="1"/>
  <c r="G47" i="1" s="1"/>
  <c r="C47" i="1"/>
  <c r="D45" i="1"/>
  <c r="C45" i="1"/>
  <c r="H45" i="1" s="1"/>
  <c r="G44" i="1"/>
  <c r="D44" i="1"/>
  <c r="C44" i="1"/>
  <c r="H44" i="1" s="1"/>
  <c r="D43" i="1"/>
  <c r="G43" i="1" s="1"/>
  <c r="C43" i="1"/>
  <c r="D42" i="1"/>
  <c r="C42" i="1"/>
  <c r="H42" i="1" s="1"/>
  <c r="D41" i="1"/>
  <c r="C41" i="1"/>
  <c r="D40" i="1"/>
  <c r="C40" i="1"/>
  <c r="H40" i="1" s="1"/>
  <c r="D39" i="1"/>
  <c r="C39" i="1"/>
  <c r="H39" i="1" s="1"/>
  <c r="D38" i="1"/>
  <c r="C38" i="1"/>
  <c r="D37" i="1"/>
  <c r="C37" i="1"/>
  <c r="H37" i="1" s="1"/>
  <c r="G36" i="1"/>
  <c r="D36" i="1"/>
  <c r="C36" i="1"/>
  <c r="H36" i="1" s="1"/>
  <c r="D35" i="1"/>
  <c r="G35" i="1" s="1"/>
  <c r="C35" i="1"/>
  <c r="D34" i="1"/>
  <c r="C34" i="1"/>
  <c r="H34" i="1" s="1"/>
  <c r="D33" i="1"/>
  <c r="C33" i="1"/>
  <c r="D32" i="1"/>
  <c r="C32" i="1"/>
  <c r="H32" i="1" s="1"/>
  <c r="D31" i="1"/>
  <c r="C31" i="1"/>
  <c r="H31" i="1" s="1"/>
  <c r="D30" i="1"/>
  <c r="C30" i="1"/>
  <c r="D29" i="1"/>
  <c r="C29" i="1"/>
  <c r="H29" i="1" s="1"/>
  <c r="G28" i="1"/>
  <c r="D28" i="1"/>
  <c r="C28" i="1"/>
  <c r="H28" i="1" s="1"/>
  <c r="D27" i="1"/>
  <c r="G27" i="1" s="1"/>
  <c r="C27" i="1"/>
  <c r="D26" i="1"/>
  <c r="C26" i="1"/>
  <c r="H26" i="1" s="1"/>
  <c r="D25" i="1"/>
  <c r="C25" i="1"/>
  <c r="D24" i="1"/>
  <c r="C24" i="1"/>
  <c r="H24" i="1" s="1"/>
  <c r="D23" i="1"/>
  <c r="C23" i="1"/>
  <c r="H23" i="1" s="1"/>
  <c r="D22" i="1"/>
  <c r="C22" i="1"/>
  <c r="D21" i="1"/>
  <c r="C21" i="1"/>
  <c r="H21" i="1" s="1"/>
  <c r="G20" i="1"/>
  <c r="D20" i="1"/>
  <c r="C20" i="1"/>
  <c r="H20" i="1" s="1"/>
  <c r="D19" i="1"/>
  <c r="G19" i="1" s="1"/>
  <c r="C19" i="1"/>
  <c r="D18" i="1"/>
  <c r="C18" i="1"/>
  <c r="H18" i="1" s="1"/>
  <c r="D17" i="1"/>
  <c r="C17" i="1"/>
  <c r="D16" i="1"/>
  <c r="C16" i="1"/>
  <c r="H16" i="1" s="1"/>
  <c r="D15" i="1"/>
  <c r="C15" i="1"/>
  <c r="H15" i="1" s="1"/>
  <c r="D14" i="1"/>
  <c r="C14" i="1"/>
  <c r="D13" i="1"/>
  <c r="C13" i="1"/>
  <c r="H13" i="1" s="1"/>
  <c r="G12" i="1"/>
  <c r="D12" i="1"/>
  <c r="C12" i="1"/>
  <c r="H12" i="1" s="1"/>
  <c r="D11" i="1"/>
  <c r="G11" i="1" s="1"/>
  <c r="C11" i="1"/>
  <c r="D10" i="1"/>
  <c r="C10" i="1"/>
  <c r="H10" i="1" s="1"/>
  <c r="D9" i="1"/>
  <c r="C9" i="1"/>
  <c r="D8" i="1"/>
  <c r="C8" i="1"/>
  <c r="H8" i="1" s="1"/>
  <c r="D7" i="1"/>
  <c r="C7" i="1"/>
  <c r="H7" i="1" s="1"/>
  <c r="D6" i="1"/>
  <c r="C6" i="1"/>
  <c r="D5" i="1"/>
  <c r="C5" i="1"/>
  <c r="H5" i="1" s="1"/>
  <c r="G4" i="1"/>
  <c r="D4" i="1"/>
  <c r="C4" i="1"/>
  <c r="H4" i="1" s="1"/>
  <c r="D3" i="1"/>
  <c r="H641" i="1" l="1"/>
  <c r="G641" i="1"/>
  <c r="E5" i="7"/>
  <c r="D1437" i="1"/>
  <c r="H1437" i="1" s="1"/>
  <c r="G1438" i="1"/>
  <c r="G1437" i="1"/>
  <c r="H1404" i="1"/>
  <c r="E290" i="9"/>
  <c r="B290" i="9" s="1"/>
  <c r="H1241" i="1"/>
  <c r="H1480" i="1"/>
  <c r="G1520" i="1"/>
  <c r="G1500" i="1"/>
  <c r="H1501" i="1"/>
  <c r="G1484" i="1"/>
  <c r="H1244" i="1"/>
  <c r="H1240" i="1"/>
  <c r="H1237" i="1"/>
  <c r="F259" i="5"/>
  <c r="F250" i="5"/>
  <c r="H1227" i="1"/>
  <c r="F239" i="5"/>
  <c r="H1166" i="1"/>
  <c r="H1165" i="1"/>
  <c r="F170" i="5"/>
  <c r="E285" i="9"/>
  <c r="H1034" i="1"/>
  <c r="G1028" i="1"/>
  <c r="H1006" i="1"/>
  <c r="H1025" i="1"/>
  <c r="G1016" i="1"/>
  <c r="F35" i="5"/>
  <c r="F29" i="5"/>
  <c r="H1002" i="1"/>
  <c r="E12" i="5"/>
  <c r="D990" i="1" s="1"/>
  <c r="F19" i="5"/>
  <c r="H997" i="1"/>
  <c r="F13" i="5"/>
  <c r="H993" i="1"/>
  <c r="H989" i="1"/>
  <c r="H988" i="1"/>
  <c r="E145" i="9"/>
  <c r="B145" i="9" s="1"/>
  <c r="F219" i="9"/>
  <c r="B219" i="9" s="1"/>
  <c r="E274" i="9"/>
  <c r="B274" i="9" s="1"/>
  <c r="H643" i="1"/>
  <c r="H645" i="1"/>
  <c r="E644" i="4"/>
  <c r="D638" i="1" s="1"/>
  <c r="G209" i="1"/>
  <c r="E196" i="4"/>
  <c r="D192" i="1" s="1"/>
  <c r="G206" i="1"/>
  <c r="F188" i="4"/>
  <c r="F218" i="9"/>
  <c r="B218" i="9" s="1"/>
  <c r="G177" i="1"/>
  <c r="F177" i="4"/>
  <c r="F169" i="4"/>
  <c r="E40" i="9"/>
  <c r="F164" i="4"/>
  <c r="F159" i="4"/>
  <c r="G148" i="1"/>
  <c r="F139" i="4"/>
  <c r="F133" i="4"/>
  <c r="F125" i="4"/>
  <c r="C79" i="1"/>
  <c r="H79" i="1" s="1"/>
  <c r="G83" i="1"/>
  <c r="F68" i="4"/>
  <c r="G1401" i="1"/>
  <c r="G1403" i="1"/>
  <c r="G1236" i="1"/>
  <c r="G1237" i="1"/>
  <c r="D245" i="5"/>
  <c r="G1227" i="1"/>
  <c r="G1217" i="1"/>
  <c r="G1184" i="1"/>
  <c r="G1156" i="1"/>
  <c r="C1148" i="1"/>
  <c r="G1141" i="1"/>
  <c r="G1035" i="1"/>
  <c r="G1023" i="1"/>
  <c r="C1013" i="1"/>
  <c r="H1013" i="1" s="1"/>
  <c r="G1008" i="1"/>
  <c r="G1007" i="1"/>
  <c r="G991" i="1"/>
  <c r="G643" i="1"/>
  <c r="F265" i="9"/>
  <c r="B265" i="9" s="1"/>
  <c r="D363" i="4"/>
  <c r="C364" i="1"/>
  <c r="G364" i="1" s="1"/>
  <c r="E273" i="9"/>
  <c r="B273" i="9" s="1"/>
  <c r="C165" i="1"/>
  <c r="G184" i="1"/>
  <c r="G146" i="1"/>
  <c r="G133" i="1"/>
  <c r="D124" i="4"/>
  <c r="G122" i="1"/>
  <c r="H121" i="1"/>
  <c r="G121" i="1"/>
  <c r="H173" i="1"/>
  <c r="G173" i="1"/>
  <c r="H189" i="1"/>
  <c r="G189" i="1"/>
  <c r="H1020" i="1"/>
  <c r="G1020" i="1"/>
  <c r="H1055" i="1"/>
  <c r="G1055" i="1"/>
  <c r="H214" i="1"/>
  <c r="G214" i="1"/>
  <c r="H225" i="1"/>
  <c r="G225" i="1"/>
  <c r="H1048" i="1"/>
  <c r="G1048" i="1"/>
  <c r="H1063" i="1"/>
  <c r="G1063" i="1"/>
  <c r="H1070" i="1"/>
  <c r="G1070" i="1"/>
  <c r="H1129" i="1"/>
  <c r="G1129" i="1"/>
  <c r="H1138" i="1"/>
  <c r="G1138" i="1"/>
  <c r="H1163" i="1"/>
  <c r="G1163" i="1"/>
  <c r="H1248" i="1"/>
  <c r="G124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114" i="1"/>
  <c r="G1114" i="1"/>
  <c r="G8" i="1"/>
  <c r="G32" i="1"/>
  <c r="G40" i="1"/>
  <c r="G54" i="1"/>
  <c r="G62" i="1"/>
  <c r="G70" i="1"/>
  <c r="G82" i="1"/>
  <c r="G90" i="1"/>
  <c r="G98" i="1"/>
  <c r="H105" i="1"/>
  <c r="G105" i="1"/>
  <c r="G106" i="1"/>
  <c r="G126" i="1"/>
  <c r="H137" i="1"/>
  <c r="G137" i="1"/>
  <c r="G138" i="1"/>
  <c r="G157" i="1"/>
  <c r="H165" i="1"/>
  <c r="G165" i="1"/>
  <c r="G168" i="1"/>
  <c r="H172" i="1"/>
  <c r="G172" i="1"/>
  <c r="H181" i="1"/>
  <c r="G181" i="1"/>
  <c r="H204" i="1"/>
  <c r="G204" i="1"/>
  <c r="H211" i="1"/>
  <c r="H222" i="1"/>
  <c r="G222" i="1"/>
  <c r="H1004" i="1"/>
  <c r="G1004" i="1"/>
  <c r="H1036" i="1"/>
  <c r="G1036" i="1"/>
  <c r="H1082" i="1"/>
  <c r="G1082" i="1"/>
  <c r="H152" i="1"/>
  <c r="G152" i="1"/>
  <c r="H180" i="1"/>
  <c r="G180" i="1"/>
  <c r="H201" i="1"/>
  <c r="G201" i="1"/>
  <c r="H217" i="1"/>
  <c r="G217" i="1"/>
  <c r="H113" i="1"/>
  <c r="G113" i="1"/>
  <c r="H145" i="1"/>
  <c r="G145" i="1"/>
  <c r="G16" i="1"/>
  <c r="G24" i="1"/>
  <c r="H6" i="1"/>
  <c r="G7" i="1"/>
  <c r="H9" i="1"/>
  <c r="H11" i="1"/>
  <c r="H14" i="1"/>
  <c r="G15" i="1"/>
  <c r="H17" i="1"/>
  <c r="H19" i="1"/>
  <c r="H22" i="1"/>
  <c r="G23" i="1"/>
  <c r="H25" i="1"/>
  <c r="H27" i="1"/>
  <c r="H30" i="1"/>
  <c r="G31" i="1"/>
  <c r="H33" i="1"/>
  <c r="H35" i="1"/>
  <c r="H38" i="1"/>
  <c r="G39" i="1"/>
  <c r="H41" i="1"/>
  <c r="H43" i="1"/>
  <c r="H47" i="1"/>
  <c r="G51" i="1"/>
  <c r="H55" i="1"/>
  <c r="G59" i="1"/>
  <c r="H63" i="1"/>
  <c r="G67" i="1"/>
  <c r="H71" i="1"/>
  <c r="G75" i="1"/>
  <c r="H83" i="1"/>
  <c r="G87" i="1"/>
  <c r="H91" i="1"/>
  <c r="G95" i="1"/>
  <c r="H99" i="1"/>
  <c r="G99" i="1"/>
  <c r="H114" i="1"/>
  <c r="G118" i="1"/>
  <c r="H124" i="1"/>
  <c r="H127" i="1"/>
  <c r="H129" i="1"/>
  <c r="G129" i="1"/>
  <c r="G130" i="1"/>
  <c r="H146" i="1"/>
  <c r="G149" i="1"/>
  <c r="H155" i="1"/>
  <c r="H158" i="1"/>
  <c r="G160" i="1"/>
  <c r="H193" i="1"/>
  <c r="G193" i="1"/>
  <c r="G226" i="1"/>
  <c r="H228" i="1"/>
  <c r="G228" i="1"/>
  <c r="G524" i="1"/>
  <c r="H577" i="1"/>
  <c r="H594" i="1"/>
  <c r="H610" i="1"/>
  <c r="H626" i="1"/>
  <c r="G1090" i="1"/>
  <c r="H1095" i="1"/>
  <c r="G1095" i="1"/>
  <c r="H1102" i="1"/>
  <c r="G1102" i="1"/>
  <c r="H527" i="1"/>
  <c r="G533" i="1"/>
  <c r="G536" i="1"/>
  <c r="G541" i="1"/>
  <c r="G544" i="1"/>
  <c r="G549" i="1"/>
  <c r="G552" i="1"/>
  <c r="G557" i="1"/>
  <c r="G560" i="1"/>
  <c r="G564" i="1"/>
  <c r="G567" i="1"/>
  <c r="G572" i="1"/>
  <c r="G579" i="1"/>
  <c r="G582" i="1"/>
  <c r="G588" i="1"/>
  <c r="G591" i="1"/>
  <c r="G596" i="1"/>
  <c r="G599" i="1"/>
  <c r="G604" i="1"/>
  <c r="G607" i="1"/>
  <c r="G612" i="1"/>
  <c r="G615" i="1"/>
  <c r="G620" i="1"/>
  <c r="G623" i="1"/>
  <c r="G628" i="1"/>
  <c r="G645" i="1"/>
  <c r="G995" i="1"/>
  <c r="G1011" i="1"/>
  <c r="G1027" i="1"/>
  <c r="G1043" i="1"/>
  <c r="G1078" i="1"/>
  <c r="H1087" i="1"/>
  <c r="G1087" i="1"/>
  <c r="G1110" i="1"/>
  <c r="H1119" i="1"/>
  <c r="G1119" i="1"/>
  <c r="H1146" i="1"/>
  <c r="G1146" i="1"/>
  <c r="H1171" i="1"/>
  <c r="G1171" i="1"/>
  <c r="H1191" i="1"/>
  <c r="G1191" i="1"/>
  <c r="H1219" i="1"/>
  <c r="G1219" i="1"/>
  <c r="H1232" i="1"/>
  <c r="G1232" i="1"/>
  <c r="H1425" i="1"/>
  <c r="G1425" i="1"/>
  <c r="H1427" i="1"/>
  <c r="G1427" i="1"/>
  <c r="H1429" i="1"/>
  <c r="G1429" i="1"/>
  <c r="H1431" i="1"/>
  <c r="G1431" i="1"/>
  <c r="H1433" i="1"/>
  <c r="G1433" i="1"/>
  <c r="J1446" i="1"/>
  <c r="G1446" i="1"/>
  <c r="H1452" i="1"/>
  <c r="G1452" i="1"/>
  <c r="I1452" i="1" s="1"/>
  <c r="J1452" i="1"/>
  <c r="H104" i="1"/>
  <c r="H107" i="1"/>
  <c r="H109" i="1"/>
  <c r="H112" i="1"/>
  <c r="H115" i="1"/>
  <c r="H117" i="1"/>
  <c r="H123" i="1"/>
  <c r="H125" i="1"/>
  <c r="H128" i="1"/>
  <c r="H131" i="1"/>
  <c r="H133" i="1"/>
  <c r="H136" i="1"/>
  <c r="H139" i="1"/>
  <c r="H141" i="1"/>
  <c r="H144" i="1"/>
  <c r="H148" i="1"/>
  <c r="H151" i="1"/>
  <c r="H154" i="1"/>
  <c r="H156" i="1"/>
  <c r="H161" i="1"/>
  <c r="H169" i="1"/>
  <c r="H177" i="1"/>
  <c r="H185" i="1"/>
  <c r="H197" i="1"/>
  <c r="H203" i="1"/>
  <c r="H206" i="1"/>
  <c r="H209" i="1"/>
  <c r="H212" i="1"/>
  <c r="H219" i="1"/>
  <c r="H227" i="1"/>
  <c r="H230" i="1"/>
  <c r="H233" i="1"/>
  <c r="H452" i="1"/>
  <c r="H477" i="1"/>
  <c r="H479" i="1"/>
  <c r="H481" i="1"/>
  <c r="H483" i="1"/>
  <c r="H485" i="1"/>
  <c r="H487" i="1"/>
  <c r="H489" i="1"/>
  <c r="H491" i="1"/>
  <c r="H493" i="1"/>
  <c r="H495" i="1"/>
  <c r="H497" i="1"/>
  <c r="H499" i="1"/>
  <c r="H501" i="1"/>
  <c r="H503" i="1"/>
  <c r="H505" i="1"/>
  <c r="H507" i="1"/>
  <c r="H526" i="1"/>
  <c r="G530" i="1"/>
  <c r="G535" i="1"/>
  <c r="G538" i="1"/>
  <c r="G543" i="1"/>
  <c r="G546" i="1"/>
  <c r="G551" i="1"/>
  <c r="G554" i="1"/>
  <c r="G559" i="1"/>
  <c r="G566" i="1"/>
  <c r="G569" i="1"/>
  <c r="G576" i="1"/>
  <c r="G581" i="1"/>
  <c r="G584" i="1"/>
  <c r="G590" i="1"/>
  <c r="G593" i="1"/>
  <c r="G598" i="1"/>
  <c r="G601" i="1"/>
  <c r="G606" i="1"/>
  <c r="G609" i="1"/>
  <c r="G614" i="1"/>
  <c r="G617" i="1"/>
  <c r="G622" i="1"/>
  <c r="G625" i="1"/>
  <c r="G632" i="1"/>
  <c r="G642" i="1"/>
  <c r="G647" i="1"/>
  <c r="H994" i="1"/>
  <c r="H996" i="1"/>
  <c r="G999" i="1"/>
  <c r="H1001" i="1"/>
  <c r="H1010" i="1"/>
  <c r="H1012" i="1"/>
  <c r="G1015" i="1"/>
  <c r="H1017" i="1"/>
  <c r="H1026" i="1"/>
  <c r="H1028" i="1"/>
  <c r="G1031" i="1"/>
  <c r="H1033" i="1"/>
  <c r="H1042" i="1"/>
  <c r="H1044" i="1"/>
  <c r="H1054" i="1"/>
  <c r="H1064" i="1"/>
  <c r="H1066" i="1"/>
  <c r="H1069" i="1"/>
  <c r="H1079" i="1"/>
  <c r="G1079" i="1"/>
  <c r="H1096" i="1"/>
  <c r="H1098" i="1"/>
  <c r="H1101" i="1"/>
  <c r="H1111" i="1"/>
  <c r="G1111" i="1"/>
  <c r="H1130" i="1"/>
  <c r="H1179" i="1"/>
  <c r="G1179" i="1"/>
  <c r="H1199" i="1"/>
  <c r="G1199" i="1"/>
  <c r="H1245" i="1"/>
  <c r="G1245"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409" i="1"/>
  <c r="H1411" i="1"/>
  <c r="H1413" i="1"/>
  <c r="H1415" i="1"/>
  <c r="H1417" i="1"/>
  <c r="H1419" i="1"/>
  <c r="H1421" i="1"/>
  <c r="I1441" i="1"/>
  <c r="H1492" i="1"/>
  <c r="G1492" i="1"/>
  <c r="H1552" i="1"/>
  <c r="G1552" i="1"/>
  <c r="H171" i="1"/>
  <c r="H174" i="1"/>
  <c r="H176" i="1"/>
  <c r="H179" i="1"/>
  <c r="H182" i="1"/>
  <c r="H184" i="1"/>
  <c r="H187" i="1"/>
  <c r="G188" i="1"/>
  <c r="H190" i="1"/>
  <c r="H194" i="1"/>
  <c r="H196" i="1"/>
  <c r="H199" i="1"/>
  <c r="G200" i="1"/>
  <c r="H202" i="1"/>
  <c r="H205" i="1"/>
  <c r="H208" i="1"/>
  <c r="G210" i="1"/>
  <c r="H215" i="1"/>
  <c r="H218" i="1"/>
  <c r="H223" i="1"/>
  <c r="H226" i="1"/>
  <c r="H229" i="1"/>
  <c r="H232" i="1"/>
  <c r="H455" i="1"/>
  <c r="H457" i="1"/>
  <c r="H459" i="1"/>
  <c r="H461" i="1"/>
  <c r="H463" i="1"/>
  <c r="H465" i="1"/>
  <c r="H467" i="1"/>
  <c r="H469" i="1"/>
  <c r="H471" i="1"/>
  <c r="H473" i="1"/>
  <c r="H998" i="1"/>
  <c r="H1000" i="1"/>
  <c r="H1005" i="1"/>
  <c r="H1014" i="1"/>
  <c r="H1016" i="1"/>
  <c r="H1021" i="1"/>
  <c r="H1030" i="1"/>
  <c r="H1032" i="1"/>
  <c r="H1037" i="1"/>
  <c r="H1049" i="1"/>
  <c r="H1071" i="1"/>
  <c r="G1071" i="1"/>
  <c r="H1088" i="1"/>
  <c r="H1090" i="1"/>
  <c r="H1093" i="1"/>
  <c r="H1103" i="1"/>
  <c r="G1103" i="1"/>
  <c r="H1120" i="1"/>
  <c r="H1122" i="1"/>
  <c r="H1155" i="1"/>
  <c r="G1155" i="1"/>
  <c r="H1207" i="1"/>
  <c r="G1207" i="1"/>
  <c r="H1216" i="1"/>
  <c r="G1216" i="1"/>
  <c r="H1229" i="1"/>
  <c r="G1229" i="1"/>
  <c r="H1235" i="1"/>
  <c r="G1235" i="1"/>
  <c r="H1361" i="1"/>
  <c r="H1363" i="1"/>
  <c r="H1365" i="1"/>
  <c r="H1367" i="1"/>
  <c r="H1369" i="1"/>
  <c r="H1371" i="1"/>
  <c r="H1373" i="1"/>
  <c r="H1375" i="1"/>
  <c r="H1377" i="1"/>
  <c r="H1379" i="1"/>
  <c r="H1381" i="1"/>
  <c r="H1424" i="1"/>
  <c r="G1424" i="1"/>
  <c r="H1426" i="1"/>
  <c r="G1426" i="1"/>
  <c r="H1428" i="1"/>
  <c r="G1428" i="1"/>
  <c r="H1430" i="1"/>
  <c r="G1430" i="1"/>
  <c r="H1432" i="1"/>
  <c r="G1432" i="1"/>
  <c r="H1434" i="1"/>
  <c r="G1434" i="1"/>
  <c r="H1445" i="1"/>
  <c r="G1445" i="1"/>
  <c r="G1466" i="1"/>
  <c r="H1466" i="1"/>
  <c r="G1545" i="1"/>
  <c r="H1545" i="1"/>
  <c r="G1549" i="1"/>
  <c r="H1549" i="1"/>
  <c r="H1132" i="1"/>
  <c r="H1135" i="1"/>
  <c r="H1137" i="1"/>
  <c r="H1140" i="1"/>
  <c r="H1143" i="1"/>
  <c r="H1145" i="1"/>
  <c r="H1148" i="1"/>
  <c r="H1151" i="1"/>
  <c r="H1448" i="1"/>
  <c r="G1448" i="1"/>
  <c r="G1468" i="1"/>
  <c r="H1468" i="1"/>
  <c r="G1489" i="1"/>
  <c r="H1489" i="1"/>
  <c r="H1532" i="1"/>
  <c r="G1532" i="1"/>
  <c r="H1564" i="1"/>
  <c r="G1564" i="1"/>
  <c r="G1576" i="1"/>
  <c r="H1576" i="1"/>
  <c r="J1456" i="1"/>
  <c r="G1459" i="1"/>
  <c r="H1459" i="1"/>
  <c r="H1493" i="1"/>
  <c r="G1529" i="1"/>
  <c r="H1529" i="1"/>
  <c r="G1561" i="1"/>
  <c r="H1561" i="1"/>
  <c r="H1057" i="1"/>
  <c r="H1059" i="1"/>
  <c r="H1062" i="1"/>
  <c r="H1067" i="1"/>
  <c r="H1075" i="1"/>
  <c r="H1083" i="1"/>
  <c r="H1091" i="1"/>
  <c r="H1099" i="1"/>
  <c r="H1107" i="1"/>
  <c r="H1115" i="1"/>
  <c r="H1123" i="1"/>
  <c r="H1125" i="1"/>
  <c r="H1128" i="1"/>
  <c r="H1131" i="1"/>
  <c r="H1133" i="1"/>
  <c r="H1136" i="1"/>
  <c r="G1137" i="1"/>
  <c r="H1139" i="1"/>
  <c r="H1141" i="1"/>
  <c r="H1144" i="1"/>
  <c r="G1145" i="1"/>
  <c r="H1147" i="1"/>
  <c r="H1149" i="1"/>
  <c r="H1156" i="1"/>
  <c r="G1160" i="1"/>
  <c r="H1164" i="1"/>
  <c r="G1168" i="1"/>
  <c r="H1172" i="1"/>
  <c r="G1176" i="1"/>
  <c r="H1180" i="1"/>
  <c r="H1184" i="1"/>
  <c r="G1188" i="1"/>
  <c r="H1192" i="1"/>
  <c r="G1196" i="1"/>
  <c r="H1200" i="1"/>
  <c r="G1204" i="1"/>
  <c r="H1208" i="1"/>
  <c r="G1212" i="1"/>
  <c r="H1217" i="1"/>
  <c r="H1220" i="1"/>
  <c r="H1223" i="1"/>
  <c r="G1225" i="1"/>
  <c r="G1228" i="1"/>
  <c r="H1230" i="1"/>
  <c r="G1231" i="1"/>
  <c r="H1233" i="1"/>
  <c r="H1236" i="1"/>
  <c r="H1239" i="1"/>
  <c r="G1241" i="1"/>
  <c r="G1244" i="1"/>
  <c r="H1246" i="1"/>
  <c r="G1247" i="1"/>
  <c r="G1439" i="1"/>
  <c r="I1439" i="1" s="1"/>
  <c r="J1441" i="1"/>
  <c r="G1443" i="1"/>
  <c r="I1443" i="1" s="1"/>
  <c r="J1448" i="1"/>
  <c r="G1453" i="1"/>
  <c r="H1455" i="1"/>
  <c r="G1456" i="1"/>
  <c r="I1456" i="1" s="1"/>
  <c r="H1533" i="1"/>
  <c r="G1536" i="1"/>
  <c r="H1548" i="1"/>
  <c r="G1548" i="1"/>
  <c r="H1565" i="1"/>
  <c r="I1477" i="1"/>
  <c r="G1478" i="1"/>
  <c r="D106" i="4"/>
  <c r="F153" i="4"/>
  <c r="D351" i="4"/>
  <c r="F397" i="4"/>
  <c r="D472" i="4"/>
  <c r="E484" i="4"/>
  <c r="D478" i="1" s="1"/>
  <c r="E529" i="4"/>
  <c r="D523" i="1" s="1"/>
  <c r="E580" i="4"/>
  <c r="D574" i="1" s="1"/>
  <c r="D78" i="5"/>
  <c r="E206" i="5"/>
  <c r="E38" i="7"/>
  <c r="J1445" i="1"/>
  <c r="H1446" i="1"/>
  <c r="H1450" i="1"/>
  <c r="I1450" i="1" s="1"/>
  <c r="G1454" i="1"/>
  <c r="G1458" i="1"/>
  <c r="G1461" i="1"/>
  <c r="G1464" i="1"/>
  <c r="I1464" i="1" s="1"/>
  <c r="G1465" i="1"/>
  <c r="G1470" i="1"/>
  <c r="G1474" i="1"/>
  <c r="I1474" i="1" s="1"/>
  <c r="G1479" i="1"/>
  <c r="I1479" i="1" s="1"/>
  <c r="H1485" i="1"/>
  <c r="H1521" i="1"/>
  <c r="H1525" i="1"/>
  <c r="H1541" i="1"/>
  <c r="H1557" i="1"/>
  <c r="E82" i="4"/>
  <c r="D78" i="1" s="1"/>
  <c r="E163" i="4"/>
  <c r="D159" i="1" s="1"/>
  <c r="D224" i="4"/>
  <c r="D311" i="4"/>
  <c r="E363" i="4"/>
  <c r="D358" i="1" s="1"/>
  <c r="D644" i="4"/>
  <c r="F422" i="4"/>
  <c r="E421" i="4"/>
  <c r="F135" i="5"/>
  <c r="E89" i="6"/>
  <c r="D1383" i="1" s="1"/>
  <c r="G163" i="9"/>
  <c r="E163" i="9" s="1"/>
  <c r="B163" i="9" s="1"/>
  <c r="E60" i="9"/>
  <c r="B60" i="9" s="1"/>
  <c r="B64" i="9"/>
  <c r="B76" i="9"/>
  <c r="E78" i="9"/>
  <c r="B78" i="9" s="1"/>
  <c r="B84" i="9"/>
  <c r="E85" i="9"/>
  <c r="B85" i="9" s="1"/>
  <c r="B90" i="9"/>
  <c r="E98" i="9"/>
  <c r="B98" i="9" s="1"/>
  <c r="E103" i="9"/>
  <c r="B103" i="9" s="1"/>
  <c r="B106" i="9"/>
  <c r="E108" i="9"/>
  <c r="B108" i="9" s="1"/>
  <c r="E141" i="9"/>
  <c r="B141" i="9" s="1"/>
  <c r="F252" i="9"/>
  <c r="E350" i="4"/>
  <c r="D345" i="1" s="1"/>
  <c r="F6" i="6"/>
  <c r="D5" i="6"/>
  <c r="F260" i="9"/>
  <c r="B260" i="9" s="1"/>
  <c r="E21" i="9"/>
  <c r="B24" i="9"/>
  <c r="E25" i="9"/>
  <c r="B28" i="9"/>
  <c r="E29" i="9"/>
  <c r="B29" i="9" s="1"/>
  <c r="B32" i="9"/>
  <c r="E33" i="9"/>
  <c r="B36" i="9"/>
  <c r="E37" i="9"/>
  <c r="B37" i="9" s="1"/>
  <c r="B40" i="9"/>
  <c r="E41" i="9"/>
  <c r="B41" i="9" s="1"/>
  <c r="B44" i="9"/>
  <c r="E45" i="9"/>
  <c r="B48" i="9"/>
  <c r="E49" i="9"/>
  <c r="B58" i="9"/>
  <c r="E66" i="9"/>
  <c r="B66" i="9" s="1"/>
  <c r="E71" i="9"/>
  <c r="E92" i="9"/>
  <c r="B92" i="9" s="1"/>
  <c r="B96" i="9"/>
  <c r="E154" i="9"/>
  <c r="B154" i="9" s="1"/>
  <c r="F232" i="9"/>
  <c r="F259" i="9"/>
  <c r="B259" i="9" s="1"/>
  <c r="E23" i="9"/>
  <c r="B23" i="9" s="1"/>
  <c r="E27" i="9"/>
  <c r="B27" i="9" s="1"/>
  <c r="E31" i="9"/>
  <c r="B31" i="9" s="1"/>
  <c r="E35" i="9"/>
  <c r="B35" i="9" s="1"/>
  <c r="E39" i="9"/>
  <c r="B39" i="9" s="1"/>
  <c r="E43" i="9"/>
  <c r="B43" i="9" s="1"/>
  <c r="E47" i="9"/>
  <c r="B47" i="9" s="1"/>
  <c r="E51" i="9"/>
  <c r="B51" i="9" s="1"/>
  <c r="E53" i="9"/>
  <c r="B53" i="9" s="1"/>
  <c r="E62" i="9"/>
  <c r="B62" i="9" s="1"/>
  <c r="E65" i="9"/>
  <c r="B65" i="9" s="1"/>
  <c r="E75" i="9"/>
  <c r="B75" i="9" s="1"/>
  <c r="E77" i="9"/>
  <c r="B77" i="9" s="1"/>
  <c r="E82" i="9"/>
  <c r="B82" i="9" s="1"/>
  <c r="E87" i="9"/>
  <c r="E94" i="9"/>
  <c r="B94" i="9" s="1"/>
  <c r="E97" i="9"/>
  <c r="B97" i="9" s="1"/>
  <c r="E116" i="9"/>
  <c r="B116" i="9" s="1"/>
  <c r="E117" i="9"/>
  <c r="E148" i="9"/>
  <c r="B148" i="9" s="1"/>
  <c r="E156" i="9"/>
  <c r="B156" i="9" s="1"/>
  <c r="G181" i="9"/>
  <c r="E181" i="9" s="1"/>
  <c r="B181" i="9" s="1"/>
  <c r="F226" i="9"/>
  <c r="B226" i="9" s="1"/>
  <c r="F229" i="9"/>
  <c r="B229" i="9" s="1"/>
  <c r="B233" i="9"/>
  <c r="F234" i="9"/>
  <c r="B234" i="9" s="1"/>
  <c r="F237" i="9"/>
  <c r="F239" i="9"/>
  <c r="B239" i="9" s="1"/>
  <c r="F246" i="9"/>
  <c r="B246" i="9" s="1"/>
  <c r="F247" i="9"/>
  <c r="B247" i="9" s="1"/>
  <c r="B253" i="9"/>
  <c r="B261" i="9"/>
  <c r="B264" i="9"/>
  <c r="F266" i="9"/>
  <c r="B266" i="9" s="1"/>
  <c r="F269" i="9"/>
  <c r="B269" i="9" s="1"/>
  <c r="B285" i="9"/>
  <c r="E245" i="5"/>
  <c r="D1222" i="1" s="1"/>
  <c r="B21" i="9"/>
  <c r="E22" i="9"/>
  <c r="B22" i="9" s="1"/>
  <c r="B25" i="9"/>
  <c r="E26" i="9"/>
  <c r="B26" i="9" s="1"/>
  <c r="E30" i="9"/>
  <c r="B30" i="9" s="1"/>
  <c r="B33" i="9"/>
  <c r="E34" i="9"/>
  <c r="B34" i="9" s="1"/>
  <c r="E38" i="9"/>
  <c r="B38" i="9" s="1"/>
  <c r="E42" i="9"/>
  <c r="B42" i="9" s="1"/>
  <c r="B45" i="9"/>
  <c r="E46" i="9"/>
  <c r="B46" i="9" s="1"/>
  <c r="B49" i="9"/>
  <c r="E50" i="9"/>
  <c r="B50" i="9" s="1"/>
  <c r="E55" i="9"/>
  <c r="E67" i="9"/>
  <c r="B67" i="9" s="1"/>
  <c r="B69" i="9"/>
  <c r="E74" i="9"/>
  <c r="B74" i="9" s="1"/>
  <c r="E79" i="9"/>
  <c r="E86" i="9"/>
  <c r="B86" i="9" s="1"/>
  <c r="E99" i="9"/>
  <c r="B99" i="9" s="1"/>
  <c r="B101" i="9"/>
  <c r="E104" i="9"/>
  <c r="B104" i="9" s="1"/>
  <c r="B105" i="9"/>
  <c r="E120" i="9"/>
  <c r="B120" i="9" s="1"/>
  <c r="B121" i="9"/>
  <c r="E132" i="9"/>
  <c r="B132" i="9" s="1"/>
  <c r="E144" i="9"/>
  <c r="B144" i="9" s="1"/>
  <c r="E147" i="9"/>
  <c r="B147" i="9" s="1"/>
  <c r="E155" i="9"/>
  <c r="B155" i="9" s="1"/>
  <c r="F216" i="9"/>
  <c r="B217" i="9"/>
  <c r="B241" i="9"/>
  <c r="F242" i="9"/>
  <c r="B242" i="9" s="1"/>
  <c r="B249" i="9"/>
  <c r="F254" i="9"/>
  <c r="B254" i="9" s="1"/>
  <c r="B257" i="9"/>
  <c r="F262" i="9"/>
  <c r="B262" i="9" s="1"/>
  <c r="E284" i="9"/>
  <c r="B284" i="9" s="1"/>
  <c r="B122" i="9"/>
  <c r="E124" i="9"/>
  <c r="B124" i="9" s="1"/>
  <c r="E131" i="9"/>
  <c r="B131" i="9" s="1"/>
  <c r="E140" i="9"/>
  <c r="B140" i="9" s="1"/>
  <c r="B150" i="9"/>
  <c r="E152" i="9"/>
  <c r="B152" i="9" s="1"/>
  <c r="B158" i="9"/>
  <c r="F222" i="9"/>
  <c r="B222" i="9" s="1"/>
  <c r="B237" i="9"/>
  <c r="F250" i="9"/>
  <c r="B250" i="9" s="1"/>
  <c r="F258" i="9"/>
  <c r="B258" i="9" s="1"/>
  <c r="B268" i="9"/>
  <c r="F270" i="9"/>
  <c r="B270" i="9" s="1"/>
  <c r="E283" i="9"/>
  <c r="B283" i="9" s="1"/>
  <c r="G223" i="1"/>
  <c r="G227" i="1"/>
  <c r="G231" i="1"/>
  <c r="H249" i="1"/>
  <c r="G249" i="1"/>
  <c r="H251" i="1"/>
  <c r="G251" i="1"/>
  <c r="H253" i="1"/>
  <c r="G253" i="1"/>
  <c r="H255" i="1"/>
  <c r="G255" i="1"/>
  <c r="H257" i="1"/>
  <c r="G257" i="1"/>
  <c r="H261" i="1"/>
  <c r="G261" i="1"/>
  <c r="H263" i="1"/>
  <c r="G263" i="1"/>
  <c r="H265" i="1"/>
  <c r="G265" i="1"/>
  <c r="H267" i="1"/>
  <c r="G267" i="1"/>
  <c r="H269" i="1"/>
  <c r="G269" i="1"/>
  <c r="H271" i="1"/>
  <c r="G271" i="1"/>
  <c r="H273" i="1"/>
  <c r="G273" i="1"/>
  <c r="H275" i="1"/>
  <c r="G275" i="1"/>
  <c r="H277" i="1"/>
  <c r="G277" i="1"/>
  <c r="H279" i="1"/>
  <c r="G279" i="1"/>
  <c r="H281" i="1"/>
  <c r="G281" i="1"/>
  <c r="H283" i="1"/>
  <c r="G283" i="1"/>
  <c r="H295" i="1"/>
  <c r="G295" i="1"/>
  <c r="H297" i="1"/>
  <c r="G297" i="1"/>
  <c r="H299" i="1"/>
  <c r="G299" i="1"/>
  <c r="H301" i="1"/>
  <c r="G301" i="1"/>
  <c r="H303" i="1"/>
  <c r="G303" i="1"/>
  <c r="H305" i="1"/>
  <c r="G305" i="1"/>
  <c r="G10" i="1"/>
  <c r="G14" i="1"/>
  <c r="G22" i="1"/>
  <c r="G30" i="1"/>
  <c r="G38" i="1"/>
  <c r="G49" i="1"/>
  <c r="G57" i="1"/>
  <c r="G69" i="1"/>
  <c r="G73" i="1"/>
  <c r="G77" i="1"/>
  <c r="G81" i="1"/>
  <c r="G85" i="1"/>
  <c r="G89" i="1"/>
  <c r="G93" i="1"/>
  <c r="G97" i="1"/>
  <c r="G101" i="1"/>
  <c r="G104" i="1"/>
  <c r="G108" i="1"/>
  <c r="G112" i="1"/>
  <c r="G116" i="1"/>
  <c r="G124" i="1"/>
  <c r="G128" i="1"/>
  <c r="G132" i="1"/>
  <c r="G136" i="1"/>
  <c r="G140" i="1"/>
  <c r="G144" i="1"/>
  <c r="G151" i="1"/>
  <c r="G155" i="1"/>
  <c r="G163" i="1"/>
  <c r="G167" i="1"/>
  <c r="G171" i="1"/>
  <c r="G175" i="1"/>
  <c r="G179" i="1"/>
  <c r="G183" i="1"/>
  <c r="G187" i="1"/>
  <c r="G191" i="1"/>
  <c r="G195" i="1"/>
  <c r="G199" i="1"/>
  <c r="G203" i="1"/>
  <c r="G207" i="1"/>
  <c r="G211" i="1"/>
  <c r="G215" i="1"/>
  <c r="G219" i="1"/>
  <c r="H235" i="1"/>
  <c r="G235" i="1"/>
  <c r="H237" i="1"/>
  <c r="G237" i="1"/>
  <c r="H239" i="1"/>
  <c r="G239" i="1"/>
  <c r="H241" i="1"/>
  <c r="G241" i="1"/>
  <c r="H243" i="1"/>
  <c r="G243" i="1"/>
  <c r="H245" i="1"/>
  <c r="G245" i="1"/>
  <c r="H247" i="1"/>
  <c r="G247" i="1"/>
  <c r="H289" i="1"/>
  <c r="G289" i="1"/>
  <c r="H291" i="1"/>
  <c r="G291"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G6" i="1"/>
  <c r="G18" i="1"/>
  <c r="G26" i="1"/>
  <c r="G34" i="1"/>
  <c r="G42" i="1"/>
  <c r="G53" i="1"/>
  <c r="G61" i="1"/>
  <c r="G65" i="1"/>
  <c r="G5" i="1"/>
  <c r="G9" i="1"/>
  <c r="G13" i="1"/>
  <c r="G17" i="1"/>
  <c r="G21" i="1"/>
  <c r="G25" i="1"/>
  <c r="G29" i="1"/>
  <c r="G33" i="1"/>
  <c r="G37" i="1"/>
  <c r="G41" i="1"/>
  <c r="G45" i="1"/>
  <c r="G48" i="1"/>
  <c r="G52" i="1"/>
  <c r="G56" i="1"/>
  <c r="G60" i="1"/>
  <c r="G64" i="1"/>
  <c r="G68" i="1"/>
  <c r="G72" i="1"/>
  <c r="G76" i="1"/>
  <c r="G80" i="1"/>
  <c r="G84" i="1"/>
  <c r="G88" i="1"/>
  <c r="G92" i="1"/>
  <c r="G96" i="1"/>
  <c r="G100" i="1"/>
  <c r="G103" i="1"/>
  <c r="G107" i="1"/>
  <c r="G111" i="1"/>
  <c r="G115" i="1"/>
  <c r="G119" i="1"/>
  <c r="G123" i="1"/>
  <c r="G127" i="1"/>
  <c r="G131" i="1"/>
  <c r="G135" i="1"/>
  <c r="G139" i="1"/>
  <c r="G143" i="1"/>
  <c r="G150" i="1"/>
  <c r="G154" i="1"/>
  <c r="G158" i="1"/>
  <c r="G162" i="1"/>
  <c r="G166" i="1"/>
  <c r="G170" i="1"/>
  <c r="G174" i="1"/>
  <c r="G178" i="1"/>
  <c r="G182" i="1"/>
  <c r="G186" i="1"/>
  <c r="G190" i="1"/>
  <c r="G194" i="1"/>
  <c r="G19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96" i="1"/>
  <c r="G296" i="1"/>
  <c r="H298" i="1"/>
  <c r="G298" i="1"/>
  <c r="H300" i="1"/>
  <c r="G300" i="1"/>
  <c r="H302" i="1"/>
  <c r="G302" i="1"/>
  <c r="H304" i="1"/>
  <c r="G304" i="1"/>
  <c r="H234" i="1"/>
  <c r="G234" i="1"/>
  <c r="H236" i="1"/>
  <c r="G236" i="1"/>
  <c r="H238" i="1"/>
  <c r="G238" i="1"/>
  <c r="H240" i="1"/>
  <c r="G240" i="1"/>
  <c r="H242" i="1"/>
  <c r="G242" i="1"/>
  <c r="H244" i="1"/>
  <c r="G244" i="1"/>
  <c r="H246" i="1"/>
  <c r="G246" i="1"/>
  <c r="H288" i="1"/>
  <c r="G288" i="1"/>
  <c r="H290" i="1"/>
  <c r="G290" i="1"/>
  <c r="H292" i="1"/>
  <c r="G292"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3" i="1"/>
  <c r="G733" i="1"/>
  <c r="H737" i="1"/>
  <c r="G737" i="1"/>
  <c r="H741" i="1"/>
  <c r="G741" i="1"/>
  <c r="H745" i="1"/>
  <c r="G745" i="1"/>
  <c r="H751" i="1"/>
  <c r="G751" i="1"/>
  <c r="H753" i="1"/>
  <c r="G753" i="1"/>
  <c r="H757" i="1"/>
  <c r="G757" i="1"/>
  <c r="H763" i="1"/>
  <c r="G763" i="1"/>
  <c r="H767" i="1"/>
  <c r="G767" i="1"/>
  <c r="H769" i="1"/>
  <c r="G769" i="1"/>
  <c r="H773" i="1"/>
  <c r="G773" i="1"/>
  <c r="H777" i="1"/>
  <c r="G777" i="1"/>
  <c r="H779" i="1"/>
  <c r="G779" i="1"/>
  <c r="H783" i="1"/>
  <c r="G783" i="1"/>
  <c r="H787" i="1"/>
  <c r="G787" i="1"/>
  <c r="H789" i="1"/>
  <c r="G789" i="1"/>
  <c r="H793" i="1"/>
  <c r="G793" i="1"/>
  <c r="H795" i="1"/>
  <c r="G795" i="1"/>
  <c r="H797" i="1"/>
  <c r="G797"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3" i="1"/>
  <c r="G843" i="1"/>
  <c r="H845" i="1"/>
  <c r="G8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1" i="1"/>
  <c r="G731" i="1"/>
  <c r="H735" i="1"/>
  <c r="G735" i="1"/>
  <c r="H739" i="1"/>
  <c r="G739" i="1"/>
  <c r="H743" i="1"/>
  <c r="G743" i="1"/>
  <c r="H747" i="1"/>
  <c r="G747" i="1"/>
  <c r="H749" i="1"/>
  <c r="G749" i="1"/>
  <c r="H755" i="1"/>
  <c r="G755" i="1"/>
  <c r="H759" i="1"/>
  <c r="G759" i="1"/>
  <c r="H761" i="1"/>
  <c r="G761" i="1"/>
  <c r="H765" i="1"/>
  <c r="G765" i="1"/>
  <c r="H771" i="1"/>
  <c r="G771" i="1"/>
  <c r="H775" i="1"/>
  <c r="G775" i="1"/>
  <c r="H781" i="1"/>
  <c r="G781" i="1"/>
  <c r="H785" i="1"/>
  <c r="G785" i="1"/>
  <c r="H791" i="1"/>
  <c r="G791" i="1"/>
  <c r="H799" i="1"/>
  <c r="G799" i="1"/>
  <c r="H841" i="1"/>
  <c r="G841"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H530" i="1"/>
  <c r="H534" i="1"/>
  <c r="H538" i="1"/>
  <c r="H542" i="1"/>
  <c r="H546" i="1"/>
  <c r="H550" i="1"/>
  <c r="H554" i="1"/>
  <c r="H558" i="1"/>
  <c r="H565" i="1"/>
  <c r="H569" i="1"/>
  <c r="H573" i="1"/>
  <c r="H576" i="1"/>
  <c r="H580" i="1"/>
  <c r="H584" i="1"/>
  <c r="H591" i="1"/>
  <c r="H595" i="1"/>
  <c r="H599" i="1"/>
  <c r="H603" i="1"/>
  <c r="H607" i="1"/>
  <c r="H611" i="1"/>
  <c r="H615" i="1"/>
  <c r="H619" i="1"/>
  <c r="H623" i="1"/>
  <c r="H627" i="1"/>
  <c r="H642" i="1"/>
  <c r="H646" i="1"/>
  <c r="G455" i="1"/>
  <c r="G457" i="1"/>
  <c r="G459" i="1"/>
  <c r="G461" i="1"/>
  <c r="G463" i="1"/>
  <c r="G465" i="1"/>
  <c r="G467" i="1"/>
  <c r="G469" i="1"/>
  <c r="G472" i="1"/>
  <c r="H650" i="1"/>
  <c r="G650" i="1"/>
  <c r="H656" i="1"/>
  <c r="G656" i="1"/>
  <c r="H660" i="1"/>
  <c r="G660" i="1"/>
  <c r="H664" i="1"/>
  <c r="G664"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20" i="1"/>
  <c r="G720" i="1"/>
  <c r="H724" i="1"/>
  <c r="G724" i="1"/>
  <c r="H728" i="1"/>
  <c r="G728" i="1"/>
  <c r="H732" i="1"/>
  <c r="G732" i="1"/>
  <c r="H736" i="1"/>
  <c r="G736" i="1"/>
  <c r="H740" i="1"/>
  <c r="G740" i="1"/>
  <c r="H744" i="1"/>
  <c r="G744" i="1"/>
  <c r="H746" i="1"/>
  <c r="G746" i="1"/>
  <c r="H750" i="1"/>
  <c r="G750" i="1"/>
  <c r="H754" i="1"/>
  <c r="G754" i="1"/>
  <c r="H760" i="1"/>
  <c r="G760" i="1"/>
  <c r="H764" i="1"/>
  <c r="G764" i="1"/>
  <c r="H770" i="1"/>
  <c r="G770" i="1"/>
  <c r="H782" i="1"/>
  <c r="G782" i="1"/>
  <c r="H844" i="1"/>
  <c r="G844" i="1"/>
  <c r="G452" i="1"/>
  <c r="G454" i="1"/>
  <c r="G456" i="1"/>
  <c r="G458" i="1"/>
  <c r="G460" i="1"/>
  <c r="G462" i="1"/>
  <c r="G464" i="1"/>
  <c r="G468" i="1"/>
  <c r="G470" i="1"/>
  <c r="G471" i="1"/>
  <c r="G473" i="1"/>
  <c r="G474" i="1"/>
  <c r="H648" i="1"/>
  <c r="G648" i="1"/>
  <c r="H652" i="1"/>
  <c r="G652" i="1"/>
  <c r="H654" i="1"/>
  <c r="G654" i="1"/>
  <c r="H658" i="1"/>
  <c r="G658" i="1"/>
  <c r="H662" i="1"/>
  <c r="G662"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18" i="1"/>
  <c r="G718" i="1"/>
  <c r="H722" i="1"/>
  <c r="G722" i="1"/>
  <c r="H726" i="1"/>
  <c r="G726" i="1"/>
  <c r="H730" i="1"/>
  <c r="G730" i="1"/>
  <c r="H734" i="1"/>
  <c r="G734" i="1"/>
  <c r="H738" i="1"/>
  <c r="G738" i="1"/>
  <c r="H742" i="1"/>
  <c r="G742" i="1"/>
  <c r="H748" i="1"/>
  <c r="G748" i="1"/>
  <c r="H752" i="1"/>
  <c r="G752" i="1"/>
  <c r="H756" i="1"/>
  <c r="G756" i="1"/>
  <c r="H758" i="1"/>
  <c r="G758" i="1"/>
  <c r="H762" i="1"/>
  <c r="G762" i="1"/>
  <c r="H766" i="1"/>
  <c r="G766" i="1"/>
  <c r="H768" i="1"/>
  <c r="G768" i="1"/>
  <c r="H772" i="1"/>
  <c r="G772" i="1"/>
  <c r="H774" i="1"/>
  <c r="G774" i="1"/>
  <c r="H776" i="1"/>
  <c r="G776" i="1"/>
  <c r="H778" i="1"/>
  <c r="G778" i="1"/>
  <c r="H780" i="1"/>
  <c r="G780"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6" i="1"/>
  <c r="G846" i="1"/>
  <c r="H532" i="1"/>
  <c r="H536" i="1"/>
  <c r="H540" i="1"/>
  <c r="H544" i="1"/>
  <c r="H548" i="1"/>
  <c r="H552" i="1"/>
  <c r="H556" i="1"/>
  <c r="H560" i="1"/>
  <c r="H563" i="1"/>
  <c r="H567" i="1"/>
  <c r="H571" i="1"/>
  <c r="H578" i="1"/>
  <c r="H582" i="1"/>
  <c r="H586" i="1"/>
  <c r="H589" i="1"/>
  <c r="H593" i="1"/>
  <c r="H597" i="1"/>
  <c r="H601" i="1"/>
  <c r="H605" i="1"/>
  <c r="H609" i="1"/>
  <c r="H613" i="1"/>
  <c r="H617" i="1"/>
  <c r="H621" i="1"/>
  <c r="H625" i="1"/>
  <c r="H631" i="1"/>
  <c r="H644"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3" i="1"/>
  <c r="H987" i="1"/>
  <c r="G989" i="1"/>
  <c r="H991" i="1"/>
  <c r="G993" i="1"/>
  <c r="H995" i="1"/>
  <c r="G997" i="1"/>
  <c r="H999" i="1"/>
  <c r="G1001" i="1"/>
  <c r="H1003" i="1"/>
  <c r="G1005" i="1"/>
  <c r="H1007" i="1"/>
  <c r="G1009" i="1"/>
  <c r="H1011" i="1"/>
  <c r="G1013" i="1"/>
  <c r="H1015" i="1"/>
  <c r="G1017" i="1"/>
  <c r="H1019" i="1"/>
  <c r="G1021" i="1"/>
  <c r="H1023" i="1"/>
  <c r="G1025" i="1"/>
  <c r="H1027" i="1"/>
  <c r="G1029" i="1"/>
  <c r="H1031" i="1"/>
  <c r="G1033" i="1"/>
  <c r="H1035" i="1"/>
  <c r="G1037" i="1"/>
  <c r="H1039" i="1"/>
  <c r="G1041" i="1"/>
  <c r="H1043" i="1"/>
  <c r="G1045" i="1"/>
  <c r="G1049" i="1"/>
  <c r="H1051" i="1"/>
  <c r="G1053" i="1"/>
  <c r="G1057" i="1"/>
  <c r="G1061" i="1"/>
  <c r="G1068" i="1"/>
  <c r="G1072" i="1"/>
  <c r="G1076" i="1"/>
  <c r="G1080" i="1"/>
  <c r="G1084" i="1"/>
  <c r="G1088" i="1"/>
  <c r="G1092" i="1"/>
  <c r="G1096" i="1"/>
  <c r="G1100" i="1"/>
  <c r="G1104" i="1"/>
  <c r="G1108" i="1"/>
  <c r="G1112" i="1"/>
  <c r="G1116" i="1"/>
  <c r="G1120" i="1"/>
  <c r="G1127" i="1"/>
  <c r="G1131" i="1"/>
  <c r="G1135" i="1"/>
  <c r="G1139" i="1"/>
  <c r="G1143" i="1"/>
  <c r="G1147" i="1"/>
  <c r="G1151" i="1"/>
  <c r="G1157" i="1"/>
  <c r="G1161" i="1"/>
  <c r="G1165" i="1"/>
  <c r="G1169" i="1"/>
  <c r="G1173" i="1"/>
  <c r="G1177" i="1"/>
  <c r="G1181" i="1"/>
  <c r="G1185" i="1"/>
  <c r="G1189" i="1"/>
  <c r="G1193" i="1"/>
  <c r="G1197" i="1"/>
  <c r="G1201" i="1"/>
  <c r="G1205" i="1"/>
  <c r="G1209" i="1"/>
  <c r="G1213"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G986" i="1"/>
  <c r="G994" i="1"/>
  <c r="G998" i="1"/>
  <c r="G1002" i="1"/>
  <c r="G1006" i="1"/>
  <c r="G1010" i="1"/>
  <c r="G1014" i="1"/>
  <c r="G1018" i="1"/>
  <c r="G1022" i="1"/>
  <c r="G1026" i="1"/>
  <c r="G1030" i="1"/>
  <c r="G1034" i="1"/>
  <c r="G1038" i="1"/>
  <c r="G1042" i="1"/>
  <c r="G1050" i="1"/>
  <c r="G1054" i="1"/>
  <c r="G1058" i="1"/>
  <c r="G1062" i="1"/>
  <c r="G1069" i="1"/>
  <c r="G1073" i="1"/>
  <c r="G1077" i="1"/>
  <c r="G1081" i="1"/>
  <c r="G1085" i="1"/>
  <c r="G1089" i="1"/>
  <c r="G1093" i="1"/>
  <c r="G1097" i="1"/>
  <c r="G1101" i="1"/>
  <c r="G1105" i="1"/>
  <c r="G1109" i="1"/>
  <c r="G1113" i="1"/>
  <c r="G1117" i="1"/>
  <c r="G1121" i="1"/>
  <c r="G1128" i="1"/>
  <c r="G1132" i="1"/>
  <c r="G1136" i="1"/>
  <c r="G1140" i="1"/>
  <c r="G1144" i="1"/>
  <c r="G1148" i="1"/>
  <c r="G1158" i="1"/>
  <c r="G1162" i="1"/>
  <c r="G1166" i="1"/>
  <c r="G1170" i="1"/>
  <c r="G1174" i="1"/>
  <c r="G1178" i="1"/>
  <c r="G1182" i="1"/>
  <c r="G1186" i="1"/>
  <c r="G1190" i="1"/>
  <c r="G1194" i="1"/>
  <c r="G1198" i="1"/>
  <c r="G1202" i="1"/>
  <c r="G1206" i="1"/>
  <c r="G1210" i="1"/>
  <c r="G1218" i="1"/>
  <c r="G1226" i="1"/>
  <c r="G1230" i="1"/>
  <c r="G1234" i="1"/>
  <c r="G1238" i="1"/>
  <c r="G1242" i="1"/>
  <c r="G1246" i="1"/>
  <c r="H1440" i="1"/>
  <c r="G1440" i="1"/>
  <c r="H1442" i="1"/>
  <c r="G1442" i="1"/>
  <c r="I1442" i="1" s="1"/>
  <c r="H1444" i="1"/>
  <c r="G1444" i="1"/>
  <c r="G1447" i="1"/>
  <c r="J1447" i="1"/>
  <c r="G1449" i="1"/>
  <c r="I1449" i="1" s="1"/>
  <c r="J1449" i="1"/>
  <c r="G1451" i="1"/>
  <c r="J1451" i="1"/>
  <c r="I1465" i="1"/>
  <c r="H1475" i="1"/>
  <c r="G1475" i="1"/>
  <c r="H1491" i="1"/>
  <c r="G1491" i="1"/>
  <c r="H1519" i="1"/>
  <c r="G1519" i="1"/>
  <c r="H1527" i="1"/>
  <c r="G1527" i="1"/>
  <c r="H1543" i="1"/>
  <c r="G1543" i="1"/>
  <c r="H1559" i="1"/>
  <c r="G1559" i="1"/>
  <c r="G1570" i="1"/>
  <c r="H1570" i="1"/>
  <c r="H1454" i="1"/>
  <c r="I1459" i="1"/>
  <c r="H1460" i="1"/>
  <c r="G1460" i="1"/>
  <c r="J1465" i="1"/>
  <c r="H1467" i="1"/>
  <c r="H1470" i="1"/>
  <c r="J1471" i="1"/>
  <c r="J1478" i="1"/>
  <c r="H1487" i="1"/>
  <c r="G1487" i="1"/>
  <c r="H1539" i="1"/>
  <c r="G1539" i="1"/>
  <c r="H1555" i="1"/>
  <c r="G1555" i="1"/>
  <c r="G1578" i="1"/>
  <c r="H1578" i="1"/>
  <c r="H289" i="9"/>
  <c r="I1446" i="1"/>
  <c r="H1447" i="1"/>
  <c r="I1448" i="1"/>
  <c r="H1449" i="1"/>
  <c r="H1451" i="1"/>
  <c r="H1453" i="1"/>
  <c r="G1455" i="1"/>
  <c r="I1455" i="1" s="1"/>
  <c r="J1455" i="1"/>
  <c r="G1457" i="1"/>
  <c r="I1457" i="1" s="1"/>
  <c r="J1457" i="1"/>
  <c r="I1462" i="1"/>
  <c r="H1463" i="1"/>
  <c r="G1463" i="1"/>
  <c r="I1466" i="1"/>
  <c r="I1467" i="1"/>
  <c r="I1472" i="1"/>
  <c r="H1473" i="1"/>
  <c r="G1473" i="1"/>
  <c r="H1476" i="1"/>
  <c r="G1476" i="1"/>
  <c r="H1483" i="1"/>
  <c r="G1483" i="1"/>
  <c r="H1535" i="1"/>
  <c r="G1535" i="1"/>
  <c r="H1551" i="1"/>
  <c r="G1551" i="1"/>
  <c r="H1567" i="1"/>
  <c r="G1567" i="1"/>
  <c r="H1572" i="1"/>
  <c r="G1572" i="1"/>
  <c r="J1440" i="1"/>
  <c r="J1442" i="1"/>
  <c r="J1444" i="1"/>
  <c r="I1458" i="1"/>
  <c r="J1463" i="1"/>
  <c r="H1465" i="1"/>
  <c r="J1467" i="1"/>
  <c r="H1471" i="1"/>
  <c r="I1471" i="1" s="1"/>
  <c r="J1473" i="1"/>
  <c r="J1476" i="1"/>
  <c r="H1478" i="1"/>
  <c r="I1478" i="1" s="1"/>
  <c r="H1495" i="1"/>
  <c r="G1495" i="1"/>
  <c r="H1503" i="1"/>
  <c r="G1503" i="1"/>
  <c r="H1507" i="1"/>
  <c r="G1507" i="1"/>
  <c r="H1511" i="1"/>
  <c r="G1511" i="1"/>
  <c r="H1515" i="1"/>
  <c r="G1515" i="1"/>
  <c r="H1523" i="1"/>
  <c r="G1523" i="1"/>
  <c r="H1531" i="1"/>
  <c r="G1531" i="1"/>
  <c r="H1547" i="1"/>
  <c r="G1547" i="1"/>
  <c r="H1563" i="1"/>
  <c r="G1563" i="1"/>
  <c r="H1575" i="1"/>
  <c r="G1575" i="1"/>
  <c r="H1580" i="1"/>
  <c r="G1580" i="1"/>
  <c r="G297" i="9"/>
  <c r="E297" i="9" s="1"/>
  <c r="C1436" i="1"/>
  <c r="H29" i="3"/>
  <c r="F45" i="5"/>
  <c r="D12" i="5"/>
  <c r="D7" i="5" s="1"/>
  <c r="D69" i="5"/>
  <c r="F70" i="5"/>
  <c r="D129" i="6"/>
  <c r="F130" i="6"/>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E50" i="4"/>
  <c r="D46" i="1" s="1"/>
  <c r="H20" i="9"/>
  <c r="G20" i="9"/>
  <c r="E252" i="4"/>
  <c r="D248" i="1" s="1"/>
  <c r="D238" i="5"/>
  <c r="E35" i="6"/>
  <c r="D24" i="8"/>
  <c r="C1499" i="1" s="1"/>
  <c r="D49" i="8"/>
  <c r="C1524" i="1" s="1"/>
  <c r="G1571" i="1"/>
  <c r="H1574" i="1"/>
  <c r="G1579" i="1"/>
  <c r="D50" i="4"/>
  <c r="D82" i="4"/>
  <c r="D163" i="4"/>
  <c r="F216" i="4"/>
  <c r="D252" i="4"/>
  <c r="D263" i="4"/>
  <c r="D350" i="4"/>
  <c r="D643" i="4"/>
  <c r="F416" i="4"/>
  <c r="F417" i="4"/>
  <c r="D459" i="4"/>
  <c r="D484" i="4"/>
  <c r="D529" i="4"/>
  <c r="F530" i="4"/>
  <c r="E593" i="4"/>
  <c r="D587" i="1" s="1"/>
  <c r="G291" i="9"/>
  <c r="E291" i="9" s="1"/>
  <c r="B291" i="9" s="1"/>
  <c r="F190" i="5"/>
  <c r="D35" i="6"/>
  <c r="D141" i="6" s="1"/>
  <c r="F36" i="6"/>
  <c r="F122" i="6"/>
  <c r="D114" i="6"/>
  <c r="D7" i="4"/>
  <c r="E106" i="4"/>
  <c r="D102" i="1" s="1"/>
  <c r="F134" i="4"/>
  <c r="F152" i="4"/>
  <c r="D196" i="4"/>
  <c r="E224" i="4"/>
  <c r="D220" i="1" s="1"/>
  <c r="D299" i="4"/>
  <c r="E311" i="4"/>
  <c r="D306" i="1" s="1"/>
  <c r="E643" i="4"/>
  <c r="D637" i="1" s="1"/>
  <c r="D515" i="4"/>
  <c r="D567" i="4"/>
  <c r="F585" i="4"/>
  <c r="D580" i="4"/>
  <c r="D593" i="4"/>
  <c r="G189" i="9"/>
  <c r="E189" i="9" s="1"/>
  <c r="B189" i="9" s="1"/>
  <c r="F594" i="4"/>
  <c r="F8" i="5"/>
  <c r="E87" i="5"/>
  <c r="F180" i="5"/>
  <c r="D177" i="5"/>
  <c r="D206" i="5"/>
  <c r="F207" i="5"/>
  <c r="F5" i="6"/>
  <c r="D6" i="8"/>
  <c r="E286" i="9"/>
  <c r="B286" i="9" s="1"/>
  <c r="B55" i="9"/>
  <c r="E57" i="9"/>
  <c r="B57" i="9" s="1"/>
  <c r="B63" i="9"/>
  <c r="B71" i="9"/>
  <c r="B79" i="9"/>
  <c r="B87" i="9"/>
  <c r="B95" i="9"/>
  <c r="E142" i="9"/>
  <c r="B142" i="9" s="1"/>
  <c r="E146" i="5"/>
  <c r="D1124" i="1" s="1"/>
  <c r="H1124" i="1" s="1"/>
  <c r="E287" i="9"/>
  <c r="B287" i="9" s="1"/>
  <c r="M212" i="9"/>
  <c r="G278" i="9"/>
  <c r="E278" i="9" s="1"/>
  <c r="B278" i="9" s="1"/>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65" i="9"/>
  <c r="H164" i="9"/>
  <c r="I10" i="9"/>
  <c r="E111" i="9"/>
  <c r="B111" i="9" s="1"/>
  <c r="E119" i="9"/>
  <c r="B119" i="9" s="1"/>
  <c r="E127" i="9"/>
  <c r="B127" i="9" s="1"/>
  <c r="B133" i="9"/>
  <c r="E151" i="9"/>
  <c r="B151" i="9" s="1"/>
  <c r="B157" i="9"/>
  <c r="G198" i="9"/>
  <c r="E198" i="9" s="1"/>
  <c r="B198" i="9" s="1"/>
  <c r="G206" i="9"/>
  <c r="E206" i="9" s="1"/>
  <c r="B206" i="9" s="1"/>
  <c r="F255" i="9"/>
  <c r="B255" i="9" s="1"/>
  <c r="B109" i="9"/>
  <c r="B117" i="9"/>
  <c r="B125" i="9"/>
  <c r="G160" i="9"/>
  <c r="E160" i="9" s="1"/>
  <c r="B160" i="9" s="1"/>
  <c r="G162" i="9"/>
  <c r="E162" i="9" s="1"/>
  <c r="B162" i="9" s="1"/>
  <c r="G164" i="9"/>
  <c r="E164" i="9" s="1"/>
  <c r="B164" i="9" s="1"/>
  <c r="G177" i="9"/>
  <c r="E177" i="9" s="1"/>
  <c r="B177" i="9" s="1"/>
  <c r="G185" i="9"/>
  <c r="E185" i="9" s="1"/>
  <c r="B185" i="9" s="1"/>
  <c r="B213" i="9"/>
  <c r="B221" i="9"/>
  <c r="B245" i="9"/>
  <c r="E107" i="9"/>
  <c r="B107" i="9" s="1"/>
  <c r="E115" i="9"/>
  <c r="B115" i="9" s="1"/>
  <c r="E123" i="9"/>
  <c r="B123" i="9" s="1"/>
  <c r="E135" i="9"/>
  <c r="B135" i="9" s="1"/>
  <c r="E143" i="9"/>
  <c r="B143" i="9" s="1"/>
  <c r="B149" i="9"/>
  <c r="E159" i="9"/>
  <c r="B159" i="9" s="1"/>
  <c r="G194" i="9"/>
  <c r="E194" i="9" s="1"/>
  <c r="B194" i="9" s="1"/>
  <c r="G202" i="9"/>
  <c r="E202" i="9" s="1"/>
  <c r="B202" i="9" s="1"/>
  <c r="G210" i="9"/>
  <c r="E210" i="9" s="1"/>
  <c r="B210" i="9" s="1"/>
  <c r="F215" i="9"/>
  <c r="B215" i="9" s="1"/>
  <c r="B216" i="9"/>
  <c r="B224" i="9"/>
  <c r="B232" i="9"/>
  <c r="B240" i="9"/>
  <c r="B248" i="9"/>
  <c r="B256" i="9"/>
  <c r="F214" i="9"/>
  <c r="B214" i="9" s="1"/>
  <c r="B220" i="9"/>
  <c r="B228" i="9"/>
  <c r="B236" i="9"/>
  <c r="B244" i="9"/>
  <c r="B252" i="9"/>
  <c r="I29" i="3" l="1"/>
  <c r="D1436" i="1"/>
  <c r="H1436" i="1" s="1"/>
  <c r="F146" i="5"/>
  <c r="E7" i="5"/>
  <c r="D985" i="1" s="1"/>
  <c r="F212" i="9"/>
  <c r="E528" i="4"/>
  <c r="G79" i="1"/>
  <c r="F245" i="5"/>
  <c r="C1222" i="1"/>
  <c r="F363" i="4"/>
  <c r="C358" i="1"/>
  <c r="F124" i="4"/>
  <c r="C120" i="1"/>
  <c r="F224" i="4"/>
  <c r="C220" i="1"/>
  <c r="H292" i="9"/>
  <c r="D1183" i="1"/>
  <c r="H1383" i="1"/>
  <c r="G1383" i="1"/>
  <c r="F644" i="4"/>
  <c r="C638" i="1"/>
  <c r="F78" i="5"/>
  <c r="C1056" i="1"/>
  <c r="F472" i="4"/>
  <c r="C466" i="1"/>
  <c r="F106" i="4"/>
  <c r="C102" i="1"/>
  <c r="G102" i="1" s="1"/>
  <c r="I1468" i="1"/>
  <c r="I20" i="3"/>
  <c r="E176" i="5"/>
  <c r="D1153" i="1" s="1"/>
  <c r="I1444" i="1"/>
  <c r="I1440" i="1"/>
  <c r="H24" i="3"/>
  <c r="C1299" i="1"/>
  <c r="G220" i="1"/>
  <c r="D43" i="8"/>
  <c r="I35" i="3" s="1"/>
  <c r="I1463" i="1"/>
  <c r="E237" i="5"/>
  <c r="E420" i="4"/>
  <c r="D415" i="1"/>
  <c r="F311" i="4"/>
  <c r="C306" i="1"/>
  <c r="H306" i="1" s="1"/>
  <c r="I31" i="3"/>
  <c r="D1469" i="1"/>
  <c r="F351" i="4"/>
  <c r="C346" i="1"/>
  <c r="C1435" i="1"/>
  <c r="H28" i="3"/>
  <c r="G299" i="9"/>
  <c r="E299" i="9" s="1"/>
  <c r="H20" i="3"/>
  <c r="C985" i="1"/>
  <c r="F484" i="4"/>
  <c r="C478" i="1"/>
  <c r="F252" i="4"/>
  <c r="C248" i="1"/>
  <c r="D42" i="8"/>
  <c r="G294" i="9" s="1"/>
  <c r="E294" i="9" s="1"/>
  <c r="C1481" i="1"/>
  <c r="E68" i="5"/>
  <c r="D1065" i="1"/>
  <c r="F567" i="4"/>
  <c r="C561" i="1"/>
  <c r="F299" i="4"/>
  <c r="D298" i="4"/>
  <c r="C294" i="1"/>
  <c r="D151" i="4"/>
  <c r="F114" i="6"/>
  <c r="C1408" i="1"/>
  <c r="H27" i="3"/>
  <c r="D528" i="4"/>
  <c r="F529" i="4"/>
  <c r="C523" i="1"/>
  <c r="F263" i="4"/>
  <c r="C259" i="1"/>
  <c r="F82" i="4"/>
  <c r="C78" i="1"/>
  <c r="D1329" i="1"/>
  <c r="I25" i="3"/>
  <c r="E141" i="6"/>
  <c r="F141" i="6" s="1"/>
  <c r="B297" i="9"/>
  <c r="E296" i="9"/>
  <c r="I10" i="3" s="1"/>
  <c r="E636" i="4"/>
  <c r="D630" i="1" s="1"/>
  <c r="D522" i="1"/>
  <c r="I1476" i="1"/>
  <c r="E151" i="4"/>
  <c r="G306" i="1"/>
  <c r="H220" i="1"/>
  <c r="F50" i="4"/>
  <c r="C46" i="1"/>
  <c r="F238" i="5"/>
  <c r="D237" i="5"/>
  <c r="C1215" i="1"/>
  <c r="B212" i="9"/>
  <c r="G289" i="9"/>
  <c r="E289" i="9" s="1"/>
  <c r="B289" i="9" s="1"/>
  <c r="D176" i="5"/>
  <c r="F177" i="5"/>
  <c r="C1154" i="1"/>
  <c r="F580" i="4"/>
  <c r="C574" i="1"/>
  <c r="F196" i="4"/>
  <c r="C192" i="1"/>
  <c r="F459" i="4"/>
  <c r="C453" i="1"/>
  <c r="F643" i="4"/>
  <c r="C637" i="1"/>
  <c r="H1524" i="1"/>
  <c r="G1524" i="1"/>
  <c r="D68" i="5"/>
  <c r="F69" i="5"/>
  <c r="C1047" i="1"/>
  <c r="I1473" i="1"/>
  <c r="E175" i="5"/>
  <c r="D1152" i="1" s="1"/>
  <c r="I1460" i="1"/>
  <c r="I1451" i="1"/>
  <c r="I1447" i="1"/>
  <c r="G292" i="9"/>
  <c r="F206" i="5"/>
  <c r="C1183" i="1"/>
  <c r="F593" i="4"/>
  <c r="C587" i="1"/>
  <c r="F515" i="4"/>
  <c r="C509" i="1"/>
  <c r="E6" i="4"/>
  <c r="G1124" i="1"/>
  <c r="E165" i="9"/>
  <c r="B165" i="9" s="1"/>
  <c r="F7" i="4"/>
  <c r="D6" i="4"/>
  <c r="C3" i="1"/>
  <c r="F35" i="6"/>
  <c r="C1329" i="1"/>
  <c r="H25" i="3"/>
  <c r="D420" i="4"/>
  <c r="F350" i="4"/>
  <c r="C345" i="1"/>
  <c r="F163" i="4"/>
  <c r="C159" i="1"/>
  <c r="H1499" i="1"/>
  <c r="G1499" i="1"/>
  <c r="E20" i="9"/>
  <c r="F129" i="6"/>
  <c r="C1423" i="1"/>
  <c r="F12" i="5"/>
  <c r="C990" i="1"/>
  <c r="E298" i="4"/>
  <c r="G1436" i="1" l="1"/>
  <c r="C1518" i="1"/>
  <c r="F7" i="5"/>
  <c r="G1222" i="1"/>
  <c r="H1222" i="1"/>
  <c r="H358" i="1"/>
  <c r="G358" i="1"/>
  <c r="H120" i="1"/>
  <c r="G120" i="1"/>
  <c r="I22" i="3"/>
  <c r="H346" i="1"/>
  <c r="G346" i="1"/>
  <c r="I23" i="3"/>
  <c r="D1214" i="1"/>
  <c r="H102" i="1"/>
  <c r="G1469" i="1"/>
  <c r="H1469" i="1"/>
  <c r="H415" i="1"/>
  <c r="G415" i="1"/>
  <c r="H1299" i="1"/>
  <c r="G1299" i="1"/>
  <c r="H1056" i="1"/>
  <c r="G1056" i="1"/>
  <c r="E292" i="9"/>
  <c r="B292" i="9" s="1"/>
  <c r="D414" i="1"/>
  <c r="E635" i="4"/>
  <c r="D629" i="1" s="1"/>
  <c r="H466" i="1"/>
  <c r="G466" i="1"/>
  <c r="G638" i="1"/>
  <c r="H638" i="1"/>
  <c r="H990" i="1"/>
  <c r="G990" i="1"/>
  <c r="D635" i="4"/>
  <c r="F420" i="4"/>
  <c r="C414" i="1"/>
  <c r="H3" i="1"/>
  <c r="G3" i="1"/>
  <c r="G587" i="1"/>
  <c r="H587" i="1"/>
  <c r="H453" i="1"/>
  <c r="G453" i="1"/>
  <c r="F176" i="5"/>
  <c r="D175" i="5"/>
  <c r="H22" i="3"/>
  <c r="C1153" i="1"/>
  <c r="H78" i="1"/>
  <c r="G78" i="1"/>
  <c r="H523" i="1"/>
  <c r="G523" i="1"/>
  <c r="H1408" i="1"/>
  <c r="G1408" i="1"/>
  <c r="F298" i="4"/>
  <c r="D407" i="4"/>
  <c r="C293" i="1"/>
  <c r="H1065" i="1"/>
  <c r="G1065" i="1"/>
  <c r="B294" i="9"/>
  <c r="H985" i="1"/>
  <c r="G985" i="1"/>
  <c r="E298" i="9"/>
  <c r="B299" i="9"/>
  <c r="E407" i="4"/>
  <c r="D402" i="1" s="1"/>
  <c r="D293" i="1"/>
  <c r="E408" i="4"/>
  <c r="D403" i="1" s="1"/>
  <c r="H345" i="1"/>
  <c r="G345" i="1"/>
  <c r="F6" i="4"/>
  <c r="D412" i="4"/>
  <c r="H16" i="3"/>
  <c r="C2" i="1"/>
  <c r="E412" i="4"/>
  <c r="I16" i="3"/>
  <c r="D2" i="1"/>
  <c r="H1047" i="1"/>
  <c r="G1047" i="1"/>
  <c r="D1435" i="1"/>
  <c r="G1435" i="1" s="1"/>
  <c r="I28" i="3"/>
  <c r="I21" i="3"/>
  <c r="E6" i="5"/>
  <c r="D1046" i="1"/>
  <c r="H1518" i="1"/>
  <c r="G1518" i="1"/>
  <c r="H478" i="1"/>
  <c r="G478" i="1"/>
  <c r="B20" i="9"/>
  <c r="E19" i="9"/>
  <c r="G574" i="1"/>
  <c r="H574" i="1"/>
  <c r="F237" i="5"/>
  <c r="H23" i="3"/>
  <c r="C1214" i="1"/>
  <c r="H1423" i="1"/>
  <c r="G1423" i="1"/>
  <c r="H1329" i="1"/>
  <c r="G1329" i="1"/>
  <c r="H9" i="3"/>
  <c r="H509" i="1"/>
  <c r="G509" i="1"/>
  <c r="H1183" i="1"/>
  <c r="G1183" i="1"/>
  <c r="G637" i="1"/>
  <c r="H637" i="1"/>
  <c r="H192" i="1"/>
  <c r="G192" i="1"/>
  <c r="H1154" i="1"/>
  <c r="G1154" i="1"/>
  <c r="H46" i="1"/>
  <c r="G46" i="1"/>
  <c r="H259" i="1"/>
  <c r="G259" i="1"/>
  <c r="D636" i="4"/>
  <c r="F528" i="4"/>
  <c r="C522" i="1"/>
  <c r="D289" i="4"/>
  <c r="D290" i="4" s="1"/>
  <c r="F151" i="4"/>
  <c r="H17" i="3"/>
  <c r="C147" i="1"/>
  <c r="G561" i="1"/>
  <c r="H561" i="1"/>
  <c r="G1481" i="1"/>
  <c r="H1481" i="1"/>
  <c r="H159" i="1"/>
  <c r="G159" i="1"/>
  <c r="D408" i="4"/>
  <c r="F68" i="5"/>
  <c r="H21" i="3"/>
  <c r="C1046" i="1"/>
  <c r="H1215" i="1"/>
  <c r="G1215" i="1"/>
  <c r="E289" i="4"/>
  <c r="I17" i="3"/>
  <c r="D147" i="1"/>
  <c r="H294" i="1"/>
  <c r="G294" i="1"/>
  <c r="K1432" i="9"/>
  <c r="G295" i="9"/>
  <c r="E295" i="9" s="1"/>
  <c r="B295" i="9" s="1"/>
  <c r="I34" i="3"/>
  <c r="C1517" i="1"/>
  <c r="H11" i="3" s="1"/>
  <c r="H248" i="1"/>
  <c r="G248" i="1"/>
  <c r="D6" i="5"/>
  <c r="H1435" i="1"/>
  <c r="E293" i="9" l="1"/>
  <c r="N3" i="9"/>
  <c r="I11" i="3"/>
  <c r="H1153" i="1"/>
  <c r="G1153" i="1"/>
  <c r="F635" i="4"/>
  <c r="C629" i="1"/>
  <c r="H147" i="1"/>
  <c r="G147" i="1"/>
  <c r="G522" i="1"/>
  <c r="H522" i="1"/>
  <c r="H2" i="1"/>
  <c r="G2" i="1"/>
  <c r="G1517" i="1"/>
  <c r="H1517" i="1"/>
  <c r="E291" i="4"/>
  <c r="D287" i="1" s="1"/>
  <c r="E413" i="4"/>
  <c r="E414" i="4" s="1"/>
  <c r="D409" i="1" s="1"/>
  <c r="D285" i="1"/>
  <c r="F636" i="4"/>
  <c r="C630" i="1"/>
  <c r="H1214" i="1"/>
  <c r="G1214" i="1"/>
  <c r="H276" i="9"/>
  <c r="D984" i="1"/>
  <c r="E639" i="4"/>
  <c r="D407" i="1"/>
  <c r="C286" i="1"/>
  <c r="H293" i="1"/>
  <c r="G293" i="1"/>
  <c r="G282" i="9"/>
  <c r="E282" i="9" s="1"/>
  <c r="B282" i="9" s="1"/>
  <c r="G276" i="9"/>
  <c r="F6" i="5"/>
  <c r="C984" i="1"/>
  <c r="D413" i="4"/>
  <c r="D414" i="4" s="1"/>
  <c r="F289" i="4"/>
  <c r="D291" i="4"/>
  <c r="C285" i="1"/>
  <c r="E290" i="4"/>
  <c r="D286" i="1" s="1"/>
  <c r="D639" i="4"/>
  <c r="F412" i="4"/>
  <c r="C407" i="1"/>
  <c r="F407" i="4"/>
  <c r="C402" i="1"/>
  <c r="F408" i="4"/>
  <c r="C403" i="1"/>
  <c r="H1046" i="1"/>
  <c r="G1046" i="1"/>
  <c r="K3" i="9"/>
  <c r="I9" i="3"/>
  <c r="F175" i="5"/>
  <c r="C1152" i="1"/>
  <c r="H414" i="1"/>
  <c r="G414" i="1"/>
  <c r="F290" i="4" l="1"/>
  <c r="F414" i="4"/>
  <c r="C409" i="1"/>
  <c r="H1152" i="1"/>
  <c r="G1152" i="1"/>
  <c r="H402" i="1"/>
  <c r="G402" i="1"/>
  <c r="F291" i="4"/>
  <c r="C287" i="1"/>
  <c r="G629" i="1"/>
  <c r="H629" i="1"/>
  <c r="H403" i="1"/>
  <c r="G403" i="1"/>
  <c r="H407" i="1"/>
  <c r="G407" i="1"/>
  <c r="F413" i="4"/>
  <c r="D640" i="4"/>
  <c r="D641" i="4" s="1"/>
  <c r="D415" i="4"/>
  <c r="C408" i="1"/>
  <c r="G630" i="1"/>
  <c r="H630" i="1"/>
  <c r="H285" i="1"/>
  <c r="G285" i="1"/>
  <c r="H984" i="1"/>
  <c r="H8" i="3"/>
  <c r="G984" i="1"/>
  <c r="F639" i="4"/>
  <c r="C633" i="1"/>
  <c r="E276" i="9"/>
  <c r="H286" i="1"/>
  <c r="G286" i="1"/>
  <c r="D633" i="1"/>
  <c r="E640" i="4"/>
  <c r="E641" i="4" s="1"/>
  <c r="E415" i="4"/>
  <c r="D410" i="1" s="1"/>
  <c r="D408" i="1"/>
  <c r="D635" i="1" l="1"/>
  <c r="G633" i="1"/>
  <c r="H633" i="1"/>
  <c r="F641" i="4"/>
  <c r="C635" i="1"/>
  <c r="E642" i="4"/>
  <c r="D634" i="1"/>
  <c r="H408" i="1"/>
  <c r="G408" i="1"/>
  <c r="E275" i="9"/>
  <c r="I8" i="3" s="1"/>
  <c r="B276" i="9"/>
  <c r="F415" i="4"/>
  <c r="C410" i="1"/>
  <c r="H409" i="1"/>
  <c r="G409" i="1"/>
  <c r="M3" i="9"/>
  <c r="D642" i="4"/>
  <c r="F640" i="4"/>
  <c r="C634" i="1"/>
  <c r="H287" i="1"/>
  <c r="G287" i="1"/>
  <c r="E646" i="4" l="1"/>
  <c r="D636" i="1"/>
  <c r="H410" i="1"/>
  <c r="G410" i="1"/>
  <c r="G635" i="1"/>
  <c r="H635" i="1"/>
  <c r="D646" i="4"/>
  <c r="F642" i="4"/>
  <c r="C636" i="1"/>
  <c r="G634" i="1"/>
  <c r="H634" i="1"/>
  <c r="D645" i="4"/>
  <c r="E645" i="4"/>
  <c r="F646" i="4" l="1"/>
  <c r="H19" i="3"/>
  <c r="C640" i="1"/>
  <c r="F645" i="4"/>
  <c r="H18" i="3"/>
  <c r="C639" i="1"/>
  <c r="I18" i="3"/>
  <c r="D639" i="1"/>
  <c r="G636" i="1"/>
  <c r="H636" i="1"/>
  <c r="I19" i="3"/>
  <c r="D640" i="1"/>
  <c r="G640" i="1" l="1"/>
  <c r="H640" i="1"/>
  <c r="G639" i="1"/>
  <c r="H639" i="1"/>
  <c r="H7" i="3"/>
  <c r="J3" i="9" l="1"/>
  <c r="I7" i="3"/>
  <c r="M272" i="9" l="1"/>
  <c r="L272" i="9"/>
  <c r="G18" i="9"/>
  <c r="H18" i="9"/>
  <c r="I13" i="9"/>
  <c r="K5" i="9"/>
  <c r="L15" i="9"/>
  <c r="G17" i="9"/>
  <c r="I9" i="9"/>
  <c r="J6" i="9"/>
  <c r="K8" i="9"/>
  <c r="J13" i="9"/>
  <c r="I8" i="9"/>
  <c r="H16" i="9"/>
  <c r="H15" i="9"/>
  <c r="J5" i="9"/>
  <c r="K6" i="9"/>
  <c r="J11" i="9"/>
  <c r="I5" i="9"/>
  <c r="G15" i="9"/>
  <c r="I7" i="9"/>
  <c r="I17" i="9"/>
  <c r="L16" i="9"/>
  <c r="J12" i="9"/>
  <c r="K9" i="9"/>
  <c r="J9" i="9"/>
  <c r="K10" i="9"/>
  <c r="J10" i="9"/>
  <c r="I11" i="9"/>
  <c r="K11" i="9"/>
  <c r="J17" i="9"/>
  <c r="K13" i="9"/>
  <c r="M15" i="9"/>
  <c r="K7" i="9"/>
  <c r="H17" i="9"/>
  <c r="I6" i="9"/>
  <c r="K12" i="9"/>
  <c r="J7" i="9"/>
  <c r="I12" i="9"/>
  <c r="M16" i="9"/>
  <c r="J8" i="9"/>
  <c r="G16" i="9"/>
  <c r="E16" i="9" l="1"/>
  <c r="F272" i="9"/>
  <c r="B272" i="9" s="1"/>
  <c r="E6" i="9"/>
  <c r="B6" i="9" s="1"/>
  <c r="E10" i="9"/>
  <c r="B10" i="9" s="1"/>
  <c r="E15" i="9"/>
  <c r="E17" i="9"/>
  <c r="B17" i="9" s="1"/>
  <c r="E12" i="9"/>
  <c r="B12" i="9" s="1"/>
  <c r="F16" i="9"/>
  <c r="E5" i="9"/>
  <c r="F15" i="9"/>
  <c r="E18" i="9"/>
  <c r="B18" i="9" s="1"/>
  <c r="E11" i="9"/>
  <c r="B11" i="9" s="1"/>
  <c r="E7" i="9"/>
  <c r="B7" i="9" s="1"/>
  <c r="E8" i="9"/>
  <c r="B8" i="9" s="1"/>
  <c r="E9" i="9"/>
  <c r="B9" i="9" s="1"/>
  <c r="E13" i="9"/>
  <c r="B13" i="9" s="1"/>
  <c r="B16" i="9" l="1"/>
  <c r="F19" i="9"/>
  <c r="F14" i="9"/>
  <c r="B5" i="9"/>
  <c r="E4" i="9"/>
  <c r="B15" i="9"/>
  <c r="E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<sst xmlns="http://schemas.openxmlformats.org/spreadsheetml/2006/main" count="4313" uniqueCount="3394">
  <si>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</si>
  <si>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</si>
  <si>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</si>
  <si>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</si>
  <si>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</si>
  <si>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</si>
  <si>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</si>
  <si>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</si>
  <si>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</si>
  <si>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</si>
  <si>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</si>
  <si>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</si>
  <si>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</si>
  <si>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</si>
  <si>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</si>
  <si>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</si>
  <si>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</si>
  <si>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</si>
  <si>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</si>
  <si>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</si>
  <si>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</si>
  <si>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</si>
  <si>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</si>
  <si>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</si>
  <si>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</si>
  <si>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</si>
  <si>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</si>
  <si>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</si>
  <si>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</si>
  <si>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</si>
  <si>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</si>
  <si>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MUZEJ GRADA ŠIBENIKA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</si>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</sst>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4437897</v>
      </c>
      <c r="D2" s="6">
        <f>'PR-RAS'!E6</f>
        <v>4529078.5500000007</v>
      </c>
      <c r="E2" s="6">
        <v>0</v>
      </c>
      <c r="F2" s="6">
        <v>0</v>
      </c>
      <c r="G2" s="7">
        <f t="shared" ref="G2:G264" si="0">(B2/1000)*(C2*1+D2*2)</f>
        <v>13496.054100000001</v>
      </c>
      <c r="H2" s="7">
        <f t="shared" ref="H2:H264" si="1">ABS(C2-ROUND(C2,0))+ABS(D2-ROUND(D2,0))</f>
        <v>0.44999999925494194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741999</v>
      </c>
      <c r="D46" s="1">
        <f>'PR-RAS'!E50</f>
        <v>785278.82000000007</v>
      </c>
      <c r="E46" s="1">
        <v>0</v>
      </c>
      <c r="F46" s="1">
        <v>0</v>
      </c>
      <c r="G46" s="2">
        <f t="shared" si="0"/>
        <v>104065.0488</v>
      </c>
      <c r="H46" s="2">
        <f t="shared" si="1"/>
        <v>0.17999999993480742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741999</v>
      </c>
      <c r="D64" s="1">
        <f>'PR-RAS'!E68</f>
        <v>785278.82000000007</v>
      </c>
      <c r="E64" s="1">
        <v>0</v>
      </c>
      <c r="F64" s="1">
        <v>0</v>
      </c>
      <c r="G64" s="2">
        <f t="shared" si="0"/>
        <v>145691.06832000002</v>
      </c>
      <c r="H64" s="2">
        <f t="shared" si="1"/>
        <v>0.17999999993480742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241999</v>
      </c>
      <c r="D65" s="1">
        <f>'PR-RAS'!E69</f>
        <v>300376.32000000001</v>
      </c>
      <c r="E65" s="1">
        <v>0</v>
      </c>
      <c r="F65" s="1">
        <v>0</v>
      </c>
      <c r="G65" s="2">
        <f t="shared" si="0"/>
        <v>53936.104960000004</v>
      </c>
      <c r="H65" s="2">
        <f t="shared" si="1"/>
        <v>0.32000000000698492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500000</v>
      </c>
      <c r="D66" s="1">
        <f>'PR-RAS'!E70</f>
        <v>484902.5</v>
      </c>
      <c r="E66" s="1">
        <v>0</v>
      </c>
      <c r="F66" s="1">
        <v>0</v>
      </c>
      <c r="G66" s="2">
        <f t="shared" si="0"/>
        <v>95537.324999999997</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9.41</v>
      </c>
      <c r="E78" s="1">
        <v>0</v>
      </c>
      <c r="F78" s="1">
        <v>0</v>
      </c>
      <c r="G78" s="2">
        <f t="shared" si="0"/>
        <v>1.4491400000000001</v>
      </c>
      <c r="H78" s="2">
        <f t="shared" si="1"/>
        <v>0.41000000000000014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9.41</v>
      </c>
      <c r="E79" s="1">
        <v>0</v>
      </c>
      <c r="F79" s="1">
        <v>0</v>
      </c>
      <c r="G79" s="2">
        <f t="shared" si="0"/>
        <v>1.4679599999999999</v>
      </c>
      <c r="H79" s="2">
        <f t="shared" si="1"/>
        <v>0.41000000000000014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9.41</v>
      </c>
      <c r="E83" s="1">
        <v>0</v>
      </c>
      <c r="F83" s="1">
        <v>0</v>
      </c>
      <c r="G83" s="2">
        <f t="shared" si="0"/>
        <v>1.5432400000000002</v>
      </c>
      <c r="H83" s="2">
        <f t="shared" si="1"/>
        <v>0.41000000000000014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9640</v>
      </c>
      <c r="D102" s="1">
        <f>'PR-RAS'!E106</f>
        <v>82747.199999999997</v>
      </c>
      <c r="E102" s="1">
        <v>0</v>
      </c>
      <c r="F102" s="1">
        <v>0</v>
      </c>
      <c r="G102" s="2">
        <f t="shared" si="0"/>
        <v>17688.574400000001</v>
      </c>
      <c r="H102" s="2">
        <f t="shared" si="1"/>
        <v>0.19999999999708962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9640</v>
      </c>
      <c r="D108" s="1">
        <f>'PR-RAS'!E112</f>
        <v>82747.199999999997</v>
      </c>
      <c r="E108" s="1">
        <v>0</v>
      </c>
      <c r="F108" s="1">
        <v>0</v>
      </c>
      <c r="G108" s="2">
        <f t="shared" si="0"/>
        <v>18739.380799999999</v>
      </c>
      <c r="H108" s="2">
        <f t="shared" si="1"/>
        <v>0.19999999999708962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9640</v>
      </c>
      <c r="D113" s="1">
        <f>'PR-RAS'!E117</f>
        <v>82747.199999999997</v>
      </c>
      <c r="E113" s="1">
        <v>0</v>
      </c>
      <c r="F113" s="1">
        <v>0</v>
      </c>
      <c r="G113" s="2">
        <f t="shared" si="0"/>
        <v>19615.052800000001</v>
      </c>
      <c r="H113" s="2">
        <f t="shared" si="1"/>
        <v>0.19999999999708962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111810</v>
      </c>
      <c r="D120" s="1">
        <f>'PR-RAS'!E124</f>
        <v>130330.41</v>
      </c>
      <c r="E120" s="1">
        <v>0</v>
      </c>
      <c r="F120" s="1">
        <v>0</v>
      </c>
      <c r="G120" s="2">
        <f t="shared" si="0"/>
        <v>44324.027580000002</v>
      </c>
      <c r="H120" s="2">
        <f t="shared" si="1"/>
        <v>0.41000000000349246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111810</v>
      </c>
      <c r="D121" s="1">
        <f>'PR-RAS'!E125</f>
        <v>130330.41</v>
      </c>
      <c r="E121" s="1">
        <v>0</v>
      </c>
      <c r="F121" s="1">
        <v>0</v>
      </c>
      <c r="G121" s="2">
        <f t="shared" si="0"/>
        <v>44696.498399999997</v>
      </c>
      <c r="H121" s="2">
        <f t="shared" si="1"/>
        <v>0.41000000000349246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4885</v>
      </c>
      <c r="D122" s="1">
        <f>'PR-RAS'!E126</f>
        <v>18051</v>
      </c>
      <c r="E122" s="1">
        <v>0</v>
      </c>
      <c r="F122" s="1">
        <v>0</v>
      </c>
      <c r="G122" s="2">
        <f t="shared" si="0"/>
        <v>4959.4269999999997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106925</v>
      </c>
      <c r="D123" s="1">
        <f>'PR-RAS'!E127</f>
        <v>112279.41</v>
      </c>
      <c r="E123" s="1">
        <v>0</v>
      </c>
      <c r="F123" s="1">
        <v>0</v>
      </c>
      <c r="G123" s="2">
        <f t="shared" si="0"/>
        <v>40441.026039999997</v>
      </c>
      <c r="H123" s="2">
        <f t="shared" si="1"/>
        <v>0.41000000000349246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3567198</v>
      </c>
      <c r="D129" s="1">
        <f>'PR-RAS'!E133</f>
        <v>3524712.7100000004</v>
      </c>
      <c r="E129" s="1">
        <v>0</v>
      </c>
      <c r="F129" s="1">
        <v>0</v>
      </c>
      <c r="G129" s="2">
        <f t="shared" si="0"/>
        <v>1358927.7977600002</v>
      </c>
      <c r="H129" s="2">
        <f t="shared" si="1"/>
        <v>0.28999999957159162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3567198</v>
      </c>
      <c r="D130" s="1">
        <f>'PR-RAS'!E134</f>
        <v>3524712.7100000004</v>
      </c>
      <c r="E130" s="1">
        <v>0</v>
      </c>
      <c r="F130" s="1">
        <v>0</v>
      </c>
      <c r="G130" s="2">
        <f t="shared" si="0"/>
        <v>1369544.4211800003</v>
      </c>
      <c r="H130" s="2">
        <f t="shared" si="1"/>
        <v>0.28999999957159162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3403569</v>
      </c>
      <c r="D131" s="1">
        <f>'PR-RAS'!E135</f>
        <v>3460526.97</v>
      </c>
      <c r="E131" s="1">
        <v>0</v>
      </c>
      <c r="F131" s="1">
        <v>0</v>
      </c>
      <c r="G131" s="2">
        <f t="shared" si="0"/>
        <v>1342200.9822000002</v>
      </c>
      <c r="H131" s="2">
        <f t="shared" si="1"/>
        <v>2.9999999795109034E-2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144439</v>
      </c>
      <c r="D132" s="1">
        <f>'PR-RAS'!E136</f>
        <v>43822.62</v>
      </c>
      <c r="E132" s="1">
        <v>0</v>
      </c>
      <c r="F132" s="1">
        <v>0</v>
      </c>
      <c r="G132" s="2">
        <f t="shared" si="0"/>
        <v>30403.03544</v>
      </c>
      <c r="H132" s="2">
        <f t="shared" si="1"/>
        <v>0.37999999999738066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19190</v>
      </c>
      <c r="D133" s="1">
        <f>'PR-RAS'!E137</f>
        <v>20363.12</v>
      </c>
      <c r="E133" s="1">
        <v>0</v>
      </c>
      <c r="F133" s="1">
        <v>0</v>
      </c>
      <c r="G133" s="2">
        <f t="shared" si="0"/>
        <v>7908.9436800000003</v>
      </c>
      <c r="H133" s="2">
        <f t="shared" si="1"/>
        <v>0.11999999999898137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7250</v>
      </c>
      <c r="D135" s="1">
        <f>'PR-RAS'!E139</f>
        <v>6000</v>
      </c>
      <c r="E135" s="1">
        <v>0</v>
      </c>
      <c r="F135" s="1">
        <v>0</v>
      </c>
      <c r="G135" s="2">
        <f t="shared" si="0"/>
        <v>2579.5</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7250</v>
      </c>
      <c r="D146" s="1">
        <f>'PR-RAS'!E150</f>
        <v>6000</v>
      </c>
      <c r="E146" s="1">
        <v>0</v>
      </c>
      <c r="F146" s="1">
        <v>0</v>
      </c>
      <c r="G146" s="2">
        <f t="shared" si="0"/>
        <v>2791.25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3894156</v>
      </c>
      <c r="D147" s="1">
        <f>'PR-RAS'!E151</f>
        <v>3957283.6000000006</v>
      </c>
      <c r="E147" s="1">
        <v>0</v>
      </c>
      <c r="F147" s="1">
        <v>0</v>
      </c>
      <c r="G147" s="2">
        <f t="shared" si="0"/>
        <v>1724073.5872</v>
      </c>
      <c r="H147" s="2">
        <f t="shared" si="1"/>
        <v>0.39999999944120646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2349610</v>
      </c>
      <c r="D148" s="1">
        <f>'PR-RAS'!E152</f>
        <v>2675777.5000000005</v>
      </c>
      <c r="E148" s="1">
        <v>0</v>
      </c>
      <c r="F148" s="1">
        <v>0</v>
      </c>
      <c r="G148" s="2">
        <f t="shared" si="0"/>
        <v>1132071.2550000001</v>
      </c>
      <c r="H148" s="2">
        <f t="shared" si="1"/>
        <v>0.49999999953433871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1975651</v>
      </c>
      <c r="D149" s="1">
        <f>'PR-RAS'!E153</f>
        <v>2154475.5300000003</v>
      </c>
      <c r="E149" s="1">
        <v>0</v>
      </c>
      <c r="F149" s="1">
        <v>0</v>
      </c>
      <c r="G149" s="2">
        <f t="shared" si="0"/>
        <v>930121.10488</v>
      </c>
      <c r="H149" s="2">
        <f t="shared" si="1"/>
        <v>0.46999999973922968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1973657</v>
      </c>
      <c r="D150" s="1">
        <f>'PR-RAS'!E154</f>
        <v>2146102.6</v>
      </c>
      <c r="E150" s="1">
        <v>0</v>
      </c>
      <c r="F150" s="1">
        <v>0</v>
      </c>
      <c r="G150" s="2">
        <f t="shared" si="0"/>
        <v>933613.46779999998</v>
      </c>
      <c r="H150" s="2">
        <f t="shared" si="1"/>
        <v>0.39999999990686774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1994</v>
      </c>
      <c r="D152" s="1">
        <f>'PR-RAS'!E156</f>
        <v>8372.93</v>
      </c>
      <c r="E152" s="1">
        <v>0</v>
      </c>
      <c r="F152" s="1">
        <v>0</v>
      </c>
      <c r="G152" s="2">
        <f t="shared" si="0"/>
        <v>2829.7188599999999</v>
      </c>
      <c r="H152" s="2">
        <f t="shared" si="1"/>
        <v>6.9999999999708962E-2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65200</v>
      </c>
      <c r="D154" s="1">
        <f>'PR-RAS'!E158</f>
        <v>168367.29</v>
      </c>
      <c r="E154" s="1">
        <v>0</v>
      </c>
      <c r="F154" s="1">
        <v>0</v>
      </c>
      <c r="G154" s="2">
        <f t="shared" si="0"/>
        <v>61495.990740000001</v>
      </c>
      <c r="H154" s="2">
        <f t="shared" si="1"/>
        <v>0.29000000000814907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308759</v>
      </c>
      <c r="D155" s="1">
        <f>'PR-RAS'!E159</f>
        <v>352934.68</v>
      </c>
      <c r="E155" s="1">
        <v>0</v>
      </c>
      <c r="F155" s="1">
        <v>0</v>
      </c>
      <c r="G155" s="2">
        <f t="shared" si="0"/>
        <v>156252.76744</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308759</v>
      </c>
      <c r="D157" s="1">
        <f>'PR-RAS'!E161</f>
        <v>352934.68</v>
      </c>
      <c r="E157" s="1">
        <v>0</v>
      </c>
      <c r="F157" s="1">
        <v>0</v>
      </c>
      <c r="G157" s="2">
        <f t="shared" si="0"/>
        <v>158282.02416</v>
      </c>
      <c r="H157" s="2">
        <f t="shared" si="1"/>
        <v>0.32000000000698492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1542327</v>
      </c>
      <c r="D159" s="1">
        <f>'PR-RAS'!E163</f>
        <v>1279477.6100000001</v>
      </c>
      <c r="E159" s="1">
        <v>0</v>
      </c>
      <c r="F159" s="1">
        <v>0</v>
      </c>
      <c r="G159" s="2">
        <f t="shared" si="0"/>
        <v>648002.59076000005</v>
      </c>
      <c r="H159" s="2">
        <f t="shared" si="1"/>
        <v>0.38999999989755452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98452</v>
      </c>
      <c r="D160" s="1">
        <f>'PR-RAS'!E164</f>
        <v>147606.31</v>
      </c>
      <c r="E160" s="1">
        <v>0</v>
      </c>
      <c r="F160" s="1">
        <v>0</v>
      </c>
      <c r="G160" s="2">
        <f t="shared" si="0"/>
        <v>62592.674579999999</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11320</v>
      </c>
      <c r="D161" s="1">
        <f>'PR-RAS'!E165</f>
        <v>47492.4</v>
      </c>
      <c r="E161" s="1">
        <v>0</v>
      </c>
      <c r="F161" s="1">
        <v>0</v>
      </c>
      <c r="G161" s="2">
        <f t="shared" si="0"/>
        <v>17008.768</v>
      </c>
      <c r="H161" s="2">
        <f t="shared" si="1"/>
        <v>0.40000000000145519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78632</v>
      </c>
      <c r="D162" s="1">
        <f>'PR-RAS'!E166</f>
        <v>92688.91</v>
      </c>
      <c r="E162" s="1">
        <v>0</v>
      </c>
      <c r="F162" s="1">
        <v>0</v>
      </c>
      <c r="G162" s="2">
        <f t="shared" si="0"/>
        <v>42505.581020000005</v>
      </c>
      <c r="H162" s="2">
        <f t="shared" si="1"/>
        <v>8.999999999650754E-2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8500</v>
      </c>
      <c r="D163" s="1">
        <f>'PR-RAS'!E167</f>
        <v>7425</v>
      </c>
      <c r="E163" s="1">
        <v>0</v>
      </c>
      <c r="F163" s="1">
        <v>0</v>
      </c>
      <c r="G163" s="2">
        <f t="shared" si="0"/>
        <v>3782.7000000000003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210087</v>
      </c>
      <c r="D165" s="1">
        <f>'PR-RAS'!E169</f>
        <v>269942.61</v>
      </c>
      <c r="E165" s="1">
        <v>0</v>
      </c>
      <c r="F165" s="1">
        <v>0</v>
      </c>
      <c r="G165" s="2">
        <f t="shared" si="0"/>
        <v>122995.44408</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44984</v>
      </c>
      <c r="D166" s="1">
        <f>'PR-RAS'!E170</f>
        <v>39875.99</v>
      </c>
      <c r="E166" s="1">
        <v>0</v>
      </c>
      <c r="F166" s="1">
        <v>0</v>
      </c>
      <c r="G166" s="2">
        <f t="shared" si="0"/>
        <v>20581.436700000002</v>
      </c>
      <c r="H166" s="2">
        <f t="shared" si="1"/>
        <v>1.0000000002037268E-2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145821</v>
      </c>
      <c r="D168" s="1">
        <f>'PR-RAS'!E172</f>
        <v>205150.4</v>
      </c>
      <c r="E168" s="1">
        <v>0</v>
      </c>
      <c r="F168" s="1">
        <v>0</v>
      </c>
      <c r="G168" s="2">
        <f t="shared" si="0"/>
        <v>92872.34060000001</v>
      </c>
      <c r="H168" s="2">
        <f t="shared" si="1"/>
        <v>0.39999999999417923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15421</v>
      </c>
      <c r="D169" s="1">
        <f>'PR-RAS'!E173</f>
        <v>17366.09</v>
      </c>
      <c r="E169" s="1">
        <v>0</v>
      </c>
      <c r="F169" s="1">
        <v>0</v>
      </c>
      <c r="G169" s="2">
        <f t="shared" si="0"/>
        <v>8425.7342399999998</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3861</v>
      </c>
      <c r="D170" s="1">
        <f>'PR-RAS'!E174</f>
        <v>7550.13</v>
      </c>
      <c r="E170" s="1">
        <v>0</v>
      </c>
      <c r="F170" s="1">
        <v>0</v>
      </c>
      <c r="G170" s="2">
        <f t="shared" si="0"/>
        <v>3204.4529400000006</v>
      </c>
      <c r="H170" s="2">
        <f t="shared" si="1"/>
        <v>0.13000000000010914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1126211</v>
      </c>
      <c r="D173" s="1">
        <f>'PR-RAS'!E177</f>
        <v>768815.7300000001</v>
      </c>
      <c r="E173" s="1">
        <v>0</v>
      </c>
      <c r="F173" s="1">
        <v>0</v>
      </c>
      <c r="G173" s="2">
        <f t="shared" si="0"/>
        <v>458180.90311999997</v>
      </c>
      <c r="H173" s="2">
        <f t="shared" si="1"/>
        <v>0.26999999990221113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48121</v>
      </c>
      <c r="D174" s="1">
        <f>'PR-RAS'!E178</f>
        <v>34002.18</v>
      </c>
      <c r="E174" s="1">
        <v>0</v>
      </c>
      <c r="F174" s="1">
        <v>0</v>
      </c>
      <c r="G174" s="2">
        <f t="shared" si="0"/>
        <v>20089.687279999998</v>
      </c>
      <c r="H174" s="2">
        <f t="shared" si="1"/>
        <v>0.18000000000029104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218927</v>
      </c>
      <c r="D175" s="1">
        <f>'PR-RAS'!E179</f>
        <v>182655.45</v>
      </c>
      <c r="E175" s="1">
        <v>0</v>
      </c>
      <c r="F175" s="1">
        <v>0</v>
      </c>
      <c r="G175" s="2">
        <f t="shared" si="0"/>
        <v>101657.3946</v>
      </c>
      <c r="H175" s="2">
        <f t="shared" si="1"/>
        <v>0.45000000001164153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2325</v>
      </c>
      <c r="D176" s="1">
        <f>'PR-RAS'!E180</f>
        <v>337.5</v>
      </c>
      <c r="E176" s="1">
        <v>0</v>
      </c>
      <c r="F176" s="1">
        <v>0</v>
      </c>
      <c r="G176" s="2">
        <f t="shared" si="0"/>
        <v>525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32200</v>
      </c>
      <c r="D177" s="1">
        <f>'PR-RAS'!E181</f>
        <v>32065.8</v>
      </c>
      <c r="E177" s="1">
        <v>0</v>
      </c>
      <c r="F177" s="1">
        <v>0</v>
      </c>
      <c r="G177" s="2">
        <f t="shared" si="0"/>
        <v>16954.3616</v>
      </c>
      <c r="H177" s="2">
        <f t="shared" si="1"/>
        <v>0.2000000000007276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7922</v>
      </c>
      <c r="D178" s="1">
        <f>'PR-RAS'!E182</f>
        <v>7362.5</v>
      </c>
      <c r="E178" s="1">
        <v>0</v>
      </c>
      <c r="F178" s="1">
        <v>0</v>
      </c>
      <c r="G178" s="2">
        <f t="shared" si="0"/>
        <v>4008.5189999999998</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550</v>
      </c>
      <c r="D179" s="1">
        <f>'PR-RAS'!E183</f>
        <v>250</v>
      </c>
      <c r="E179" s="1">
        <v>0</v>
      </c>
      <c r="F179" s="1">
        <v>0</v>
      </c>
      <c r="G179" s="2">
        <f t="shared" si="0"/>
        <v>186.89999999999998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491731</v>
      </c>
      <c r="D180" s="1">
        <f>'PR-RAS'!E184</f>
        <v>270222.87</v>
      </c>
      <c r="E180" s="1">
        <v>0</v>
      </c>
      <c r="F180" s="1">
        <v>0</v>
      </c>
      <c r="G180" s="2">
        <f t="shared" si="0"/>
        <v>184759.63645999998</v>
      </c>
      <c r="H180" s="2">
        <f t="shared" si="1"/>
        <v>0.13000000000465661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13181</v>
      </c>
      <c r="D181" s="1">
        <f>'PR-RAS'!E185</f>
        <v>14972.52</v>
      </c>
      <c r="E181" s="1">
        <v>0</v>
      </c>
      <c r="F181" s="1">
        <v>0</v>
      </c>
      <c r="G181" s="2">
        <f t="shared" si="0"/>
        <v>7762.6872000000003</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311254</v>
      </c>
      <c r="D182" s="1">
        <f>'PR-RAS'!E186</f>
        <v>226946.91</v>
      </c>
      <c r="E182" s="1">
        <v>0</v>
      </c>
      <c r="F182" s="1">
        <v>0</v>
      </c>
      <c r="G182" s="2">
        <f t="shared" si="0"/>
        <v>138491.75542</v>
      </c>
      <c r="H182" s="2">
        <f t="shared" si="1"/>
        <v>8.999999999650754E-2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36909</v>
      </c>
      <c r="D183" s="1">
        <f>'PR-RAS'!E187</f>
        <v>26932.01</v>
      </c>
      <c r="E183" s="1">
        <v>0</v>
      </c>
      <c r="F183" s="1">
        <v>0</v>
      </c>
      <c r="G183" s="2">
        <f t="shared" si="0"/>
        <v>16520.689639999997</v>
      </c>
      <c r="H183" s="2">
        <f t="shared" si="1"/>
        <v>9.9999999983992893E-3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70668</v>
      </c>
      <c r="D184" s="1">
        <f>'PR-RAS'!E188</f>
        <v>66180.95</v>
      </c>
      <c r="E184" s="1">
        <v>0</v>
      </c>
      <c r="F184" s="1">
        <v>0</v>
      </c>
      <c r="G184" s="2">
        <f t="shared" si="0"/>
        <v>37154.471699999995</v>
      </c>
      <c r="H184" s="2">
        <f t="shared" si="1"/>
        <v>5.0000000002910383E-2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51913</v>
      </c>
      <c r="D186" s="1">
        <f>'PR-RAS'!E190</f>
        <v>55628.23</v>
      </c>
      <c r="E186" s="1">
        <v>0</v>
      </c>
      <c r="F186" s="1">
        <v>0</v>
      </c>
      <c r="G186" s="2">
        <f t="shared" si="0"/>
        <v>30186.350100000003</v>
      </c>
      <c r="H186" s="2">
        <f t="shared" si="1"/>
        <v>0.23000000000320142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6097</v>
      </c>
      <c r="D187" s="1">
        <f>'PR-RAS'!E191</f>
        <v>5775.64</v>
      </c>
      <c r="E187" s="1">
        <v>0</v>
      </c>
      <c r="F187" s="1">
        <v>0</v>
      </c>
      <c r="G187" s="2">
        <f t="shared" si="0"/>
        <v>3282.5800799999997</v>
      </c>
      <c r="H187" s="2">
        <f t="shared" si="1"/>
        <v>0.35999999999967258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11981</v>
      </c>
      <c r="D189" s="1">
        <f>'PR-RAS'!E193</f>
        <v>4777.08</v>
      </c>
      <c r="E189" s="1">
        <v>0</v>
      </c>
      <c r="F189" s="1">
        <v>0</v>
      </c>
      <c r="G189" s="2">
        <f t="shared" si="0"/>
        <v>4048.6100799999999</v>
      </c>
      <c r="H189" s="2">
        <f t="shared" si="1"/>
        <v>7.999999999992724E-2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677</v>
      </c>
      <c r="D191" s="1">
        <f>'PR-RAS'!E195</f>
        <v>0</v>
      </c>
      <c r="E191" s="1">
        <v>0</v>
      </c>
      <c r="F191" s="1">
        <v>0</v>
      </c>
      <c r="G191" s="2">
        <f t="shared" si="0"/>
        <v>128.63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2219</v>
      </c>
      <c r="D192" s="1">
        <f>'PR-RAS'!E196</f>
        <v>2028.49</v>
      </c>
      <c r="E192" s="1">
        <v>0</v>
      </c>
      <c r="F192" s="1">
        <v>0</v>
      </c>
      <c r="G192" s="2">
        <f t="shared" si="0"/>
        <v>1198.71218</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2114</v>
      </c>
      <c r="D198" s="1">
        <f>'PR-RAS'!E202</f>
        <v>940.24</v>
      </c>
      <c r="E198" s="1">
        <v>0</v>
      </c>
      <c r="F198" s="1">
        <v>0</v>
      </c>
      <c r="G198" s="2">
        <f t="shared" si="0"/>
        <v>786.91255999999998</v>
      </c>
      <c r="H198" s="2">
        <f t="shared" si="1"/>
        <v>0.24000000000000909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2114</v>
      </c>
      <c r="D201" s="1">
        <f>'PR-RAS'!E205</f>
        <v>940.24</v>
      </c>
      <c r="E201" s="1">
        <v>0</v>
      </c>
      <c r="F201" s="1">
        <v>0</v>
      </c>
      <c r="G201" s="2">
        <f t="shared" si="0"/>
        <v>798.89600000000007</v>
      </c>
      <c r="H201" s="2">
        <f t="shared" si="1"/>
        <v>0.24000000000000909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105</v>
      </c>
      <c r="D206" s="1">
        <f>'PR-RAS'!E210</f>
        <v>1088.25</v>
      </c>
      <c r="E206" s="1">
        <v>0</v>
      </c>
      <c r="F206" s="1">
        <v>0</v>
      </c>
      <c r="G206" s="2">
        <f t="shared" si="0"/>
        <v>467.70749999999998</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6.46</v>
      </c>
      <c r="E208" s="1">
        <v>0</v>
      </c>
      <c r="F208" s="1">
        <v>0</v>
      </c>
      <c r="G208" s="2">
        <f t="shared" si="0"/>
        <v>2.6744399999999997</v>
      </c>
      <c r="H208" s="2">
        <f t="shared" si="1"/>
        <v>0.45999999999999996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105</v>
      </c>
      <c r="D209" s="1">
        <f>'PR-RAS'!E213</f>
        <v>1081.79</v>
      </c>
      <c r="E209" s="1">
        <v>0</v>
      </c>
      <c r="F209" s="1">
        <v>0</v>
      </c>
      <c r="G209" s="2">
        <f t="shared" si="0"/>
        <v>471.86463999999995</v>
      </c>
      <c r="H209" s="2">
        <f t="shared" si="1"/>
        <v>0.21000000000003638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3894156</v>
      </c>
      <c r="D285" s="1">
        <f>'PR-RAS'!E289</f>
        <v>3957283.6000000006</v>
      </c>
      <c r="E285" s="1">
        <v>0</v>
      </c>
      <c r="F285" s="1">
        <v>0</v>
      </c>
      <c r="G285" s="2">
        <f t="shared" si="8"/>
        <v>3353677.3887999998</v>
      </c>
      <c r="H285" s="2">
        <f t="shared" si="9"/>
        <v>0.39999999944120646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543741</v>
      </c>
      <c r="D286" s="1">
        <f>'PR-RAS'!E290</f>
        <v>571794.95000000019</v>
      </c>
      <c r="E286" s="1">
        <v>0</v>
      </c>
      <c r="F286" s="1">
        <v>0</v>
      </c>
      <c r="G286" s="2">
        <f t="shared" si="8"/>
        <v>480889.30650000006</v>
      </c>
      <c r="H286" s="2">
        <f t="shared" si="9"/>
        <v>4.9999999813735485E-2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81919</v>
      </c>
      <c r="D289" s="1">
        <f>'PR-RAS'!E293</f>
        <v>207102.02</v>
      </c>
      <c r="E289" s="1">
        <v>0</v>
      </c>
      <c r="F289" s="1">
        <v>0</v>
      </c>
      <c r="G289" s="2">
        <f t="shared" si="8"/>
        <v>142883.43551999997</v>
      </c>
      <c r="H289" s="2">
        <f t="shared" si="9"/>
        <v>1.9999999989522621E-2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27563</v>
      </c>
      <c r="D290" s="1">
        <f>'PR-RAS'!E294</f>
        <v>28550</v>
      </c>
      <c r="E290" s="1">
        <v>0</v>
      </c>
      <c r="F290" s="1">
        <v>0</v>
      </c>
      <c r="G290" s="2">
        <f t="shared" si="8"/>
        <v>24467.607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24325</v>
      </c>
      <c r="D291" s="1">
        <f>'PR-RAS'!E295</f>
        <v>28290</v>
      </c>
      <c r="E291" s="1">
        <v>0</v>
      </c>
      <c r="F291" s="1">
        <v>0</v>
      </c>
      <c r="G291" s="2">
        <f t="shared" si="8"/>
        <v>23462.449999999997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639631</v>
      </c>
      <c r="D345" s="1">
        <f>'PR-RAS'!E350</f>
        <v>561490.43999999994</v>
      </c>
      <c r="E345" s="1">
        <v>0</v>
      </c>
      <c r="F345" s="1">
        <v>0</v>
      </c>
      <c r="G345" s="2">
        <f t="shared" si="8"/>
        <v>606338.48671999993</v>
      </c>
      <c r="H345" s="2">
        <f t="shared" si="9"/>
        <v>0.43999999994412065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139549</v>
      </c>
      <c r="D358" s="1">
        <f>'PR-RAS'!E363</f>
        <v>76587.94</v>
      </c>
      <c r="E358" s="1">
        <v>0</v>
      </c>
      <c r="F358" s="1">
        <v>0</v>
      </c>
      <c r="G358" s="2">
        <f t="shared" si="8"/>
        <v>104502.78216</v>
      </c>
      <c r="H358" s="2">
        <f t="shared" si="9"/>
        <v>5.9999999997671694E-2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128049</v>
      </c>
      <c r="D364" s="1">
        <f>'PR-RAS'!E369</f>
        <v>25262.94</v>
      </c>
      <c r="E364" s="1">
        <v>0</v>
      </c>
      <c r="F364" s="1">
        <v>0</v>
      </c>
      <c r="G364" s="2">
        <f t="shared" si="8"/>
        <v>64822.68144</v>
      </c>
      <c r="H364" s="2">
        <f t="shared" si="9"/>
        <v>6.0000000001309672E-2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62965</v>
      </c>
      <c r="D365" s="1">
        <f>'PR-RAS'!E370</f>
        <v>8110.94</v>
      </c>
      <c r="E365" s="1">
        <v>0</v>
      </c>
      <c r="F365" s="1">
        <v>0</v>
      </c>
      <c r="G365" s="2">
        <f t="shared" si="8"/>
        <v>28824.02432</v>
      </c>
      <c r="H365" s="2">
        <f t="shared" si="9"/>
        <v>6.0000000000400178E-2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11810</v>
      </c>
      <c r="D367" s="1">
        <f>'PR-RAS'!E372</f>
        <v>15024</v>
      </c>
      <c r="E367" s="1">
        <v>0</v>
      </c>
      <c r="F367" s="1">
        <v>0</v>
      </c>
      <c r="G367" s="2">
        <f t="shared" si="8"/>
        <v>15320.028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53274</v>
      </c>
      <c r="D371" s="1">
        <f>'PR-RAS'!E376</f>
        <v>2128</v>
      </c>
      <c r="E371" s="1">
        <v>0</v>
      </c>
      <c r="F371" s="1">
        <v>0</v>
      </c>
      <c r="G371" s="2">
        <f t="shared" si="8"/>
        <v>21286.1</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11500</v>
      </c>
      <c r="D378" s="1">
        <f>'PR-RAS'!E383</f>
        <v>36925</v>
      </c>
      <c r="E378" s="1">
        <v>0</v>
      </c>
      <c r="F378" s="1">
        <v>0</v>
      </c>
      <c r="G378" s="2">
        <f t="shared" si="8"/>
        <v>32176.95</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11500</v>
      </c>
      <c r="D381" s="1">
        <f>'PR-RAS'!E386</f>
        <v>36925</v>
      </c>
      <c r="E381" s="1">
        <v>0</v>
      </c>
      <c r="F381" s="1">
        <v>0</v>
      </c>
      <c r="G381" s="2">
        <f t="shared" si="8"/>
        <v>32433</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14400</v>
      </c>
      <c r="E386" s="1">
        <v>0</v>
      </c>
      <c r="F386" s="1">
        <v>0</v>
      </c>
      <c r="G386" s="2">
        <f t="shared" si="8"/>
        <v>11088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14400</v>
      </c>
      <c r="E388" s="1">
        <v>0</v>
      </c>
      <c r="F388" s="1">
        <v>0</v>
      </c>
      <c r="G388" s="2">
        <f t="shared" si="8"/>
        <v>11145.6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500082</v>
      </c>
      <c r="D397" s="1">
        <f>'PR-RAS'!E402</f>
        <v>484902.5</v>
      </c>
      <c r="E397" s="1">
        <v>0</v>
      </c>
      <c r="F397" s="1">
        <v>0</v>
      </c>
      <c r="G397" s="2">
        <f t="shared" si="8"/>
        <v>582075.25199999998</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500082</v>
      </c>
      <c r="D399" s="1">
        <f>'PR-RAS'!E404</f>
        <v>484902.5</v>
      </c>
      <c r="E399" s="1">
        <v>0</v>
      </c>
      <c r="F399" s="1">
        <v>0</v>
      </c>
      <c r="G399" s="2">
        <f t="shared" si="8"/>
        <v>585015.02600000007</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639631</v>
      </c>
      <c r="D403" s="1">
        <f>'PR-RAS'!E408</f>
        <v>561490.43999999994</v>
      </c>
      <c r="E403" s="1">
        <v>0</v>
      </c>
      <c r="F403" s="1">
        <v>0</v>
      </c>
      <c r="G403" s="2">
        <f t="shared" si="8"/>
        <v>708569.97575999994</v>
      </c>
      <c r="H403" s="2">
        <f t="shared" si="9"/>
        <v>0.43999999994412065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24000</v>
      </c>
      <c r="D405" s="1">
        <f>'PR-RAS'!E410</f>
        <v>13897.62</v>
      </c>
      <c r="E405" s="1">
        <v>0</v>
      </c>
      <c r="F405" s="1">
        <v>0</v>
      </c>
      <c r="G405" s="2">
        <f t="shared" si="8"/>
        <v>20925.276960000003</v>
      </c>
      <c r="H405" s="2">
        <f t="shared" si="9"/>
        <v>0.37999999999919964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4437897</v>
      </c>
      <c r="D407" s="1">
        <f>'PR-RAS'!E412</f>
        <v>4529078.5500000007</v>
      </c>
      <c r="E407" s="1">
        <v>0</v>
      </c>
      <c r="F407" s="1">
        <v>0</v>
      </c>
      <c r="G407" s="2">
        <f t="shared" si="8"/>
        <v>5479397.9646000005</v>
      </c>
      <c r="H407" s="2">
        <f t="shared" si="9"/>
        <v>0.44999999925494194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4533787</v>
      </c>
      <c r="D408" s="1">
        <f>'PR-RAS'!E413</f>
        <v>4518774.040000001</v>
      </c>
      <c r="E408" s="1">
        <v>0</v>
      </c>
      <c r="F408" s="1">
        <v>0</v>
      </c>
      <c r="G408" s="2">
        <f t="shared" si="8"/>
        <v>5523533.3775600009</v>
      </c>
      <c r="H408" s="2">
        <f t="shared" si="9"/>
        <v>4.0000000968575478E-2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10304.509999999776</v>
      </c>
      <c r="E409" s="1">
        <v>0</v>
      </c>
      <c r="F409" s="1">
        <v>0</v>
      </c>
      <c r="G409" s="2">
        <f t="shared" si="8"/>
        <v>8408.4801599998173</v>
      </c>
      <c r="H409" s="2">
        <f t="shared" si="9"/>
        <v>0.49000000022351742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95890</v>
      </c>
      <c r="D410" s="1">
        <f>'PR-RAS'!E415</f>
        <v>0</v>
      </c>
      <c r="E410" s="1">
        <v>0</v>
      </c>
      <c r="F410" s="1">
        <v>0</v>
      </c>
      <c r="G410" s="2">
        <f t="shared" si="8"/>
        <v>39219.009999999995</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105919</v>
      </c>
      <c r="D412" s="1">
        <f>'PR-RAS'!E417</f>
        <v>220999.63999999998</v>
      </c>
      <c r="E412" s="1">
        <v>0</v>
      </c>
      <c r="F412" s="1">
        <v>0</v>
      </c>
      <c r="G412" s="2">
        <f t="shared" si="8"/>
        <v>225194.41308</v>
      </c>
      <c r="H412" s="2">
        <f t="shared" si="9"/>
        <v>0.36000000001513399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27563</v>
      </c>
      <c r="D413" s="1">
        <f>'PR-RAS'!E418</f>
        <v>28550</v>
      </c>
      <c r="E413" s="1">
        <v>0</v>
      </c>
      <c r="F413" s="1">
        <v>0</v>
      </c>
      <c r="G413" s="2">
        <f t="shared" si="8"/>
        <v>34881.155999999995</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19190</v>
      </c>
      <c r="D522" s="1">
        <f>'PR-RAS'!E528</f>
        <v>20363.12</v>
      </c>
      <c r="E522" s="1">
        <v>0</v>
      </c>
      <c r="F522" s="1">
        <v>0</v>
      </c>
      <c r="G522" s="2">
        <f t="shared" ref="G522:G809" si="10">(B522/1000)*(C522*1+D522*2)</f>
        <v>31216.36104</v>
      </c>
      <c r="H522" s="2">
        <f t="shared" ref="H522:H809" si="11">ABS(C522-ROUND(C522,0))+ABS(D522-ROUND(D522,0))</f>
        <v>0.11999999999898137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19190</v>
      </c>
      <c r="D587" s="1">
        <f>'PR-RAS'!E593</f>
        <v>20363.12</v>
      </c>
      <c r="E587" s="1">
        <v>0</v>
      </c>
      <c r="F587" s="1">
        <v>0</v>
      </c>
      <c r="G587" s="2">
        <f t="shared" si="10"/>
        <v>35110.916639999996</v>
      </c>
      <c r="H587" s="2">
        <f t="shared" si="11"/>
        <v>0.11999999999898137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19190</v>
      </c>
      <c r="D599" s="1">
        <f>'PR-RAS'!E605</f>
        <v>20363.12</v>
      </c>
      <c r="E599" s="1">
        <v>0</v>
      </c>
      <c r="F599" s="1">
        <v>0</v>
      </c>
      <c r="G599" s="2">
        <f t="shared" si="10"/>
        <v>35829.911519999994</v>
      </c>
      <c r="H599" s="2">
        <f t="shared" si="11"/>
        <v>0.11999999999898137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19190</v>
      </c>
      <c r="D602" s="1">
        <f>'PR-RAS'!E608</f>
        <v>20363.12</v>
      </c>
      <c r="E602" s="1">
        <v>0</v>
      </c>
      <c r="F602" s="1">
        <v>0</v>
      </c>
      <c r="G602" s="2">
        <f t="shared" si="10"/>
        <v>36009.660239999997</v>
      </c>
      <c r="H602" s="2">
        <f t="shared" si="11"/>
        <v>0.11999999999898137</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19190</v>
      </c>
      <c r="D630" s="1">
        <f>'PR-RAS'!E636</f>
        <v>20363.12</v>
      </c>
      <c r="E630" s="1">
        <v>0</v>
      </c>
      <c r="F630" s="1">
        <v>0</v>
      </c>
      <c r="G630" s="2">
        <f t="shared" si="10"/>
        <v>37687.314959999996</v>
      </c>
      <c r="H630" s="2">
        <f t="shared" si="11"/>
        <v>0.11999999999898137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4437897</v>
      </c>
      <c r="D633" s="1">
        <f>'PR-RAS'!E639</f>
        <v>4529078.5500000007</v>
      </c>
      <c r="E633" s="1">
        <v>0</v>
      </c>
      <c r="F633" s="1">
        <v>0</v>
      </c>
      <c r="G633" s="2">
        <f t="shared" si="10"/>
        <v>8529506.1912000012</v>
      </c>
      <c r="H633" s="2">
        <f t="shared" si="11"/>
        <v>0.44999999925494194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4552977</v>
      </c>
      <c r="D634" s="1">
        <f>'PR-RAS'!E640</f>
        <v>4539137.1600000011</v>
      </c>
      <c r="E634" s="1">
        <v>0</v>
      </c>
      <c r="F634" s="1">
        <v>0</v>
      </c>
      <c r="G634" s="2">
        <f t="shared" si="10"/>
        <v>8628582.0855600014</v>
      </c>
      <c r="H634" s="2">
        <f t="shared" si="11"/>
        <v>0.16000000108033419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115080</v>
      </c>
      <c r="D636" s="1">
        <f>'PR-RAS'!E642</f>
        <v>10058.610000000335</v>
      </c>
      <c r="E636" s="1">
        <v>0</v>
      </c>
      <c r="F636" s="1">
        <v>0</v>
      </c>
      <c r="G636" s="2">
        <f t="shared" si="10"/>
        <v>85850.234700000423</v>
      </c>
      <c r="H636" s="2">
        <f t="shared" si="11"/>
        <v>0.38999999966472387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105919</v>
      </c>
      <c r="D638" s="1">
        <f>'PR-RAS'!E644</f>
        <v>220999.63999999998</v>
      </c>
      <c r="E638" s="1">
        <v>0</v>
      </c>
      <c r="F638" s="1">
        <v>0</v>
      </c>
      <c r="G638" s="2">
        <f t="shared" si="10"/>
        <v>349023.94436000002</v>
      </c>
      <c r="H638" s="2">
        <f t="shared" si="11"/>
        <v>0.36000000001513399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220999</v>
      </c>
      <c r="D640" s="1">
        <f>'PR-RAS'!E646</f>
        <v>231058.25000000032</v>
      </c>
      <c r="E640" s="1">
        <v>0</v>
      </c>
      <c r="F640" s="1">
        <v>0</v>
      </c>
      <c r="G640" s="2">
        <f t="shared" si="10"/>
        <v>436510.80450000043</v>
      </c>
      <c r="H640" s="2">
        <f t="shared" si="11"/>
        <v>0.25000000032014214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239763</v>
      </c>
      <c r="D641" s="1">
        <f>'PR-RAS'!E647</f>
        <v>264052.37</v>
      </c>
      <c r="E641" s="1">
        <v>0</v>
      </c>
      <c r="F641" s="1">
        <v>0</v>
      </c>
      <c r="G641" s="2">
        <f t="shared" si="10"/>
        <v>491435.35360000003</v>
      </c>
      <c r="H641" s="2">
        <f t="shared" si="11"/>
        <v>0.36999999999534339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25050</v>
      </c>
      <c r="D643" s="1">
        <f>'PR-RAS'!E650</f>
        <v>93386.45</v>
      </c>
      <c r="E643" s="1">
        <v>0</v>
      </c>
      <c r="F643" s="1">
        <v>0</v>
      </c>
      <c r="G643" s="2">
        <f t="shared" si="10"/>
        <v>135990.30179999999</v>
      </c>
      <c r="H643" s="2">
        <f t="shared" si="11"/>
        <v>0.44999999999708962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25050</v>
      </c>
      <c r="D644" s="1">
        <f>'PR-RAS'!E651</f>
        <v>93386.45</v>
      </c>
      <c r="E644" s="1">
        <v>0</v>
      </c>
      <c r="F644" s="1">
        <v>0</v>
      </c>
      <c r="G644" s="2">
        <f t="shared" si="10"/>
        <v>136202.12469999999</v>
      </c>
      <c r="H644" s="2">
        <f t="shared" si="11"/>
        <v>0.44999999999708962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22</v>
      </c>
      <c r="E647" s="1">
        <v>0</v>
      </c>
      <c r="F647" s="1">
        <v>0</v>
      </c>
      <c r="G647" s="2">
        <f t="shared" si="10"/>
        <v>41.99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20</v>
      </c>
      <c r="E649" s="1">
        <v>0</v>
      </c>
      <c r="F649" s="1">
        <v>0</v>
      </c>
      <c r="G649" s="2">
        <f t="shared" si="10"/>
        <v>38.880000000000003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87000</v>
      </c>
      <c r="D668" s="1">
        <f>'PR-RAS'!E675</f>
        <v>175376.32</v>
      </c>
      <c r="E668" s="1">
        <v>0</v>
      </c>
      <c r="F668" s="1">
        <v>0</v>
      </c>
      <c r="G668" s="2">
        <f t="shared" si="10"/>
        <v>291981.01088000002</v>
      </c>
      <c r="H668" s="2">
        <f t="shared" si="11"/>
        <v>0.32000000000698492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154999</v>
      </c>
      <c r="D669" s="1">
        <f>'PR-RAS'!E676</f>
        <v>125000</v>
      </c>
      <c r="E669" s="1">
        <v>0</v>
      </c>
      <c r="F669" s="1">
        <v>0</v>
      </c>
      <c r="G669" s="2">
        <f t="shared" si="10"/>
        <v>270539.33199999999</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500000</v>
      </c>
      <c r="D670" s="1">
        <f>'PR-RAS'!E677</f>
        <v>484902.5</v>
      </c>
      <c r="E670" s="1">
        <v>0</v>
      </c>
      <c r="F670" s="1">
        <v>0</v>
      </c>
      <c r="G670" s="2">
        <f t="shared" si="10"/>
        <v>983299.54500000004</v>
      </c>
      <c r="H670" s="2">
        <f t="shared" si="11"/>
        <v>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9640</v>
      </c>
      <c r="D703" s="1">
        <f>'PR-RAS'!E710</f>
        <v>26125</v>
      </c>
      <c r="E703" s="1">
        <v>0</v>
      </c>
      <c r="F703" s="1">
        <v>0</v>
      </c>
      <c r="G703" s="2">
        <f t="shared" si="10"/>
        <v>43446.78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56622.2</v>
      </c>
      <c r="E705" s="1">
        <v>0</v>
      </c>
      <c r="F705" s="1">
        <v>0</v>
      </c>
      <c r="G705" s="2">
        <f t="shared" si="10"/>
        <v>79724.057599999986</v>
      </c>
      <c r="H705" s="2">
        <f t="shared" si="11"/>
        <v>0.19999999999708962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72832</v>
      </c>
      <c r="D711" s="1">
        <f>'PR-RAS'!E718</f>
        <v>79438.820000000007</v>
      </c>
      <c r="E711" s="1">
        <v>0</v>
      </c>
      <c r="F711" s="1">
        <v>0</v>
      </c>
      <c r="G711" s="2">
        <f t="shared" si="10"/>
        <v>164513.8444</v>
      </c>
      <c r="H711" s="2">
        <f t="shared" si="11"/>
        <v>0.17999999999301508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2000</v>
      </c>
      <c r="D712" s="1">
        <f>'PR-RAS'!E719</f>
        <v>2000</v>
      </c>
      <c r="E712" s="1">
        <v>0</v>
      </c>
      <c r="F712" s="1">
        <v>0</v>
      </c>
      <c r="G712" s="2">
        <f t="shared" si="10"/>
        <v>4266</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550</v>
      </c>
      <c r="D713" s="1">
        <f>'PR-RAS'!E720</f>
        <v>0</v>
      </c>
      <c r="E713" s="1">
        <v>0</v>
      </c>
      <c r="F713" s="1">
        <v>0</v>
      </c>
      <c r="G713" s="2">
        <f t="shared" si="10"/>
        <v>391.59999999999997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28158</v>
      </c>
      <c r="D714" s="1">
        <f>'PR-RAS'!E721</f>
        <v>0</v>
      </c>
      <c r="E714" s="1">
        <v>0</v>
      </c>
      <c r="F714" s="1">
        <v>0</v>
      </c>
      <c r="G714" s="2">
        <f t="shared" si="10"/>
        <v>20076.653999999999</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177039</v>
      </c>
      <c r="D715" s="1">
        <f>'PR-RAS'!E722</f>
        <v>130919.62</v>
      </c>
      <c r="E715" s="1">
        <v>0</v>
      </c>
      <c r="F715" s="1">
        <v>0</v>
      </c>
      <c r="G715" s="2">
        <f t="shared" si="10"/>
        <v>313359.06335999997</v>
      </c>
      <c r="H715" s="2">
        <f t="shared" si="11"/>
        <v>0.38000000000465661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16303</v>
      </c>
      <c r="D716" s="1">
        <f>'PR-RAS'!E723</f>
        <v>13103.56</v>
      </c>
      <c r="E716" s="1">
        <v>0</v>
      </c>
      <c r="F716" s="1">
        <v>0</v>
      </c>
      <c r="G716" s="2">
        <f t="shared" si="10"/>
        <v>30394.735799999995</v>
      </c>
      <c r="H716" s="2">
        <f t="shared" si="11"/>
        <v>0.44000000000050932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8464</v>
      </c>
      <c r="D719" s="1">
        <f>'PR-RAS'!E726</f>
        <v>8200.56</v>
      </c>
      <c r="E719" s="1">
        <v>0</v>
      </c>
      <c r="F719" s="1">
        <v>0</v>
      </c>
      <c r="G719" s="2">
        <f t="shared" si="10"/>
        <v>17853.156159999999</v>
      </c>
      <c r="H719" s="2">
        <f t="shared" si="11"/>
        <v>0.44000000000050932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2114</v>
      </c>
      <c r="D735" s="1">
        <f>'PR-RAS'!E742</f>
        <v>940.24</v>
      </c>
      <c r="E735" s="1">
        <v>0</v>
      </c>
      <c r="F735" s="1">
        <v>0</v>
      </c>
      <c r="G735" s="2">
        <f t="shared" si="10"/>
        <v>2931.94832</v>
      </c>
      <c r="H735" s="2">
        <f t="shared" si="11"/>
        <v>0.24000000000000909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19190</v>
      </c>
      <c r="D951" s="1">
        <f>'PR-RAS'!E958</f>
        <v>20363.12</v>
      </c>
      <c r="E951" s="1">
        <v>0</v>
      </c>
      <c r="F951" s="1">
        <v>0</v>
      </c>
      <c r="G951" s="2">
        <f t="shared" si="18"/>
        <v>56920.427999999993</v>
      </c>
      <c r="H951" s="2">
        <f t="shared" si="19"/>
        <v>0.11999999999898137</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22892</v>
      </c>
      <c r="D978" s="1">
        <f>'PR-RAS'!E987</f>
        <v>4672.91</v>
      </c>
      <c r="E978" s="1">
        <v>0</v>
      </c>
      <c r="F978" s="1">
        <v>0</v>
      </c>
      <c r="G978" s="2">
        <f t="shared" si="18"/>
        <v>31496.350139999999</v>
      </c>
      <c r="H978" s="2">
        <f t="shared" si="19"/>
        <v>9.0000000000145519E-2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50177129</v>
      </c>
      <c r="D984" s="6">
        <f>BILANCA!E6</f>
        <v>50043964.299999997</v>
      </c>
      <c r="E984" s="6">
        <v>0</v>
      </c>
      <c r="F984" s="6">
        <v>0</v>
      </c>
      <c r="G984" s="7">
        <f t="shared" ref="G984:G1241" si="22">B984/1000*C984+B984/500*D984</f>
        <v>150265.0576</v>
      </c>
      <c r="H984" s="7">
        <f t="shared" si="19"/>
        <v>0.29999999701976776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49435943</v>
      </c>
      <c r="D985" s="1">
        <f>BILANCA!E7</f>
        <v>49714742.909999996</v>
      </c>
      <c r="E985" s="1">
        <v>0</v>
      </c>
      <c r="F985" s="1">
        <v>0</v>
      </c>
      <c r="G985" s="2">
        <f t="shared" si="22"/>
        <v>297730.85764</v>
      </c>
      <c r="H985" s="2">
        <f t="shared" si="19"/>
        <v>9.0000003576278687E-2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275823</v>
      </c>
      <c r="D986" s="1">
        <f>BILANCA!E8</f>
        <v>274659.3</v>
      </c>
      <c r="E986" s="1">
        <v>0</v>
      </c>
      <c r="F986" s="1">
        <v>0</v>
      </c>
      <c r="G986" s="2">
        <f t="shared" si="22"/>
        <v>2475.4247999999998</v>
      </c>
      <c r="H986" s="2">
        <f t="shared" si="19"/>
        <v>0.29999999998835847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285832</v>
      </c>
      <c r="D988" s="1">
        <f>BILANCA!E10</f>
        <v>285832.17</v>
      </c>
      <c r="E988" s="1">
        <v>0</v>
      </c>
      <c r="F988" s="1">
        <v>0</v>
      </c>
      <c r="G988" s="2">
        <f t="shared" si="22"/>
        <v>4287.4817000000003</v>
      </c>
      <c r="H988" s="2">
        <f t="shared" si="19"/>
        <v>0.16999999998370185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10009</v>
      </c>
      <c r="D989" s="1">
        <f>BILANCA!E11</f>
        <v>11172.87</v>
      </c>
      <c r="E989" s="1">
        <v>0</v>
      </c>
      <c r="F989" s="1">
        <v>0</v>
      </c>
      <c r="G989" s="2">
        <f t="shared" si="22"/>
        <v>194.12844000000001</v>
      </c>
      <c r="H989" s="2">
        <f t="shared" si="19"/>
        <v>0.12999999999919964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36367371</v>
      </c>
      <c r="D990" s="1">
        <f>BILANCA!E12</f>
        <v>36162431.880000003</v>
      </c>
      <c r="E990" s="1">
        <v>0</v>
      </c>
      <c r="F990" s="1">
        <v>0</v>
      </c>
      <c r="G990" s="2">
        <f t="shared" si="22"/>
        <v>760845.64332000003</v>
      </c>
      <c r="H990" s="2">
        <f t="shared" si="19"/>
        <v>0.11999999731779099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7588377</v>
      </c>
      <c r="D991" s="1">
        <f>BILANCA!E13</f>
        <v>7564582.0200000005</v>
      </c>
      <c r="E991" s="1">
        <v>0</v>
      </c>
      <c r="F991" s="1">
        <v>0</v>
      </c>
      <c r="G991" s="2">
        <f t="shared" si="22"/>
        <v>181740.32832000003</v>
      </c>
      <c r="H991" s="2">
        <f t="shared" si="19"/>
        <v>2.0000000484287739E-2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7656022</v>
      </c>
      <c r="D993" s="1">
        <f>BILANCA!E15</f>
        <v>7656022.1699999999</v>
      </c>
      <c r="E993" s="1">
        <v>0</v>
      </c>
      <c r="F993" s="1">
        <v>0</v>
      </c>
      <c r="G993" s="2">
        <f t="shared" si="22"/>
        <v>229680.66339999999</v>
      </c>
      <c r="H993" s="2">
        <f t="shared" si="19"/>
        <v>0.16999999992549419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5517</v>
      </c>
      <c r="D995" s="1">
        <f>BILANCA!E17</f>
        <v>5517.11</v>
      </c>
      <c r="E995" s="1">
        <v>0</v>
      </c>
      <c r="F995" s="1">
        <v>0</v>
      </c>
      <c r="G995" s="2">
        <f t="shared" si="22"/>
        <v>198.61464000000001</v>
      </c>
      <c r="H995" s="2">
        <f t="shared" si="19"/>
        <v>0.10999999999967258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73162</v>
      </c>
      <c r="D996" s="1">
        <f>BILANCA!E18</f>
        <v>96957.26</v>
      </c>
      <c r="E996" s="1">
        <v>0</v>
      </c>
      <c r="F996" s="1">
        <v>0</v>
      </c>
      <c r="G996" s="2">
        <f t="shared" si="22"/>
        <v>3471.9947599999996</v>
      </c>
      <c r="H996" s="2">
        <f t="shared" si="19"/>
        <v>0.25999999999476131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407216</v>
      </c>
      <c r="D997" s="1">
        <f>BILANCA!E19</f>
        <v>203113.69000000041</v>
      </c>
      <c r="E997" s="1">
        <v>0</v>
      </c>
      <c r="F997" s="1">
        <v>0</v>
      </c>
      <c r="G997" s="2">
        <f t="shared" si="22"/>
        <v>11388.207320000012</v>
      </c>
      <c r="H997" s="2">
        <f t="shared" si="19"/>
        <v>0.30999999959021807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2987171</v>
      </c>
      <c r="D998" s="1">
        <f>BILANCA!E20</f>
        <v>2995281.57</v>
      </c>
      <c r="E998" s="1">
        <v>0</v>
      </c>
      <c r="F998" s="1">
        <v>0</v>
      </c>
      <c r="G998" s="2">
        <f t="shared" si="22"/>
        <v>134666.01209999999</v>
      </c>
      <c r="H998" s="2">
        <f t="shared" si="19"/>
        <v>0.43000000016763806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1981769</v>
      </c>
      <c r="D999" s="1">
        <f>BILANCA!E21</f>
        <v>1981768.68</v>
      </c>
      <c r="E999" s="1">
        <v>0</v>
      </c>
      <c r="F999" s="1">
        <v>0</v>
      </c>
      <c r="G999" s="2">
        <f t="shared" si="22"/>
        <v>95124.901759999993</v>
      </c>
      <c r="H999" s="2">
        <f t="shared" si="19"/>
        <v>0.32000000006519258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284932</v>
      </c>
      <c r="D1000" s="1">
        <f>BILANCA!E22</f>
        <v>299955.63</v>
      </c>
      <c r="E1000" s="1">
        <v>0</v>
      </c>
      <c r="F1000" s="1">
        <v>0</v>
      </c>
      <c r="G1000" s="2">
        <f t="shared" si="22"/>
        <v>15042.335419999999</v>
      </c>
      <c r="H1000" s="2">
        <f t="shared" si="19"/>
        <v>0.36999999999534339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240734</v>
      </c>
      <c r="D1002" s="1">
        <f>BILANCA!E24</f>
        <v>240734.03</v>
      </c>
      <c r="E1002" s="1">
        <v>0</v>
      </c>
      <c r="F1002" s="1">
        <v>0</v>
      </c>
      <c r="G1002" s="2">
        <f t="shared" si="22"/>
        <v>13721.83914</v>
      </c>
      <c r="H1002" s="2">
        <f t="shared" si="19"/>
        <v>2.9999999998835847E-2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467779</v>
      </c>
      <c r="D1004" s="1">
        <f>BILANCA!E26</f>
        <v>469906.66</v>
      </c>
      <c r="E1004" s="1">
        <v>0</v>
      </c>
      <c r="F1004" s="1">
        <v>0</v>
      </c>
      <c r="G1004" s="2">
        <f t="shared" si="22"/>
        <v>29559.438720000002</v>
      </c>
      <c r="H1004" s="2">
        <f t="shared" si="19"/>
        <v>0.34000000002561137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5555169</v>
      </c>
      <c r="D1006" s="1">
        <f>BILANCA!E28</f>
        <v>5784532.8799999999</v>
      </c>
      <c r="E1006" s="1">
        <v>0</v>
      </c>
      <c r="F1006" s="1">
        <v>0</v>
      </c>
      <c r="G1006" s="2">
        <f t="shared" si="22"/>
        <v>393857.39947999996</v>
      </c>
      <c r="H1006" s="2">
        <f t="shared" si="19"/>
        <v>0.12000000011175871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27067</v>
      </c>
      <c r="D1007" s="1">
        <f>BILANCA!E29</f>
        <v>3866.6600000000035</v>
      </c>
      <c r="E1007" s="1">
        <v>0</v>
      </c>
      <c r="F1007" s="1">
        <v>0</v>
      </c>
      <c r="G1007" s="2">
        <f t="shared" si="22"/>
        <v>835.20768000000021</v>
      </c>
      <c r="H1007" s="2">
        <f t="shared" si="19"/>
        <v>0.33999999999650754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116000</v>
      </c>
      <c r="D1008" s="1">
        <f>BILANCA!E30</f>
        <v>115999.7</v>
      </c>
      <c r="E1008" s="1">
        <v>0</v>
      </c>
      <c r="F1008" s="1">
        <v>0</v>
      </c>
      <c r="G1008" s="2">
        <f t="shared" si="22"/>
        <v>8699.9850000000006</v>
      </c>
      <c r="H1008" s="2">
        <f t="shared" si="19"/>
        <v>0.30000000000291038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88933</v>
      </c>
      <c r="D1012" s="1">
        <f>BILANCA!E34</f>
        <v>112133.04</v>
      </c>
      <c r="E1012" s="1">
        <v>0</v>
      </c>
      <c r="F1012" s="1">
        <v>0</v>
      </c>
      <c r="G1012" s="2">
        <f t="shared" si="22"/>
        <v>9082.7733200000002</v>
      </c>
      <c r="H1012" s="2">
        <f t="shared" si="19"/>
        <v>3.9999999993597157E-2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27415232</v>
      </c>
      <c r="D1013" s="1">
        <f>BILANCA!E35</f>
        <v>27452157.010000002</v>
      </c>
      <c r="E1013" s="1">
        <v>0</v>
      </c>
      <c r="F1013" s="1">
        <v>0</v>
      </c>
      <c r="G1013" s="2">
        <f t="shared" si="22"/>
        <v>2469586.3805999998</v>
      </c>
      <c r="H1013" s="2">
        <f t="shared" si="19"/>
        <v>1.0000001639127731E-2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121891</v>
      </c>
      <c r="D1014" s="1">
        <f>BILANCA!E36</f>
        <v>121891</v>
      </c>
      <c r="E1014" s="1">
        <v>0</v>
      </c>
      <c r="F1014" s="1">
        <v>0</v>
      </c>
      <c r="G1014" s="2">
        <f t="shared" si="22"/>
        <v>11335.863000000001</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269011</v>
      </c>
      <c r="D1015" s="1">
        <f>BILANCA!E37</f>
        <v>269011.34000000003</v>
      </c>
      <c r="E1015" s="1">
        <v>0</v>
      </c>
      <c r="F1015" s="1">
        <v>0</v>
      </c>
      <c r="G1015" s="2">
        <f t="shared" si="22"/>
        <v>25825.07776</v>
      </c>
      <c r="H1015" s="2">
        <f t="shared" si="19"/>
        <v>0.34000000002561137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26745980</v>
      </c>
      <c r="D1016" s="1">
        <f>BILANCA!E38</f>
        <v>26782905.120000001</v>
      </c>
      <c r="E1016" s="1">
        <v>0</v>
      </c>
      <c r="F1016" s="1">
        <v>0</v>
      </c>
      <c r="G1016" s="2">
        <f t="shared" si="22"/>
        <v>2650289.0779200001</v>
      </c>
      <c r="H1016" s="2">
        <f t="shared" si="19"/>
        <v>0.12000000104308128</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278350</v>
      </c>
      <c r="D1017" s="1">
        <f>BILANCA!E39</f>
        <v>278349.55</v>
      </c>
      <c r="E1017" s="1">
        <v>0</v>
      </c>
      <c r="F1017" s="1">
        <v>0</v>
      </c>
      <c r="G1017" s="2">
        <f t="shared" si="22"/>
        <v>28391.669400000002</v>
      </c>
      <c r="H1017" s="2">
        <f t="shared" si="19"/>
        <v>0.45000000001164153</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929479</v>
      </c>
      <c r="D1023" s="1">
        <f>BILANCA!E45</f>
        <v>938712.5</v>
      </c>
      <c r="E1023" s="1">
        <v>0</v>
      </c>
      <c r="F1023" s="1">
        <v>0</v>
      </c>
      <c r="G1023" s="2">
        <f t="shared" si="22"/>
        <v>112276.16</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22021</v>
      </c>
      <c r="D1025" s="1">
        <f>BILANCA!E47</f>
        <v>36421.040000000001</v>
      </c>
      <c r="E1025" s="1">
        <v>0</v>
      </c>
      <c r="F1025" s="1">
        <v>0</v>
      </c>
      <c r="G1025" s="2">
        <f t="shared" si="22"/>
        <v>3984.2493600000003</v>
      </c>
      <c r="H1025" s="2">
        <f t="shared" si="19"/>
        <v>4.0000000000873115E-2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910313</v>
      </c>
      <c r="D1026" s="1">
        <f>BILANCA!E48</f>
        <v>910312.5</v>
      </c>
      <c r="E1026" s="1">
        <v>0</v>
      </c>
      <c r="F1026" s="1">
        <v>0</v>
      </c>
      <c r="G1026" s="2">
        <f t="shared" si="22"/>
        <v>117430.334</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24000</v>
      </c>
      <c r="D1027" s="1">
        <f>BILANCA!E49</f>
        <v>24000</v>
      </c>
      <c r="E1027" s="1">
        <v>0</v>
      </c>
      <c r="F1027" s="1">
        <v>0</v>
      </c>
      <c r="G1027" s="2">
        <f t="shared" si="22"/>
        <v>3168</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26855</v>
      </c>
      <c r="D1028" s="1">
        <f>BILANCA!E50</f>
        <v>32021.040000000001</v>
      </c>
      <c r="E1028" s="1">
        <v>0</v>
      </c>
      <c r="F1028" s="1">
        <v>0</v>
      </c>
      <c r="G1028" s="2">
        <f t="shared" si="22"/>
        <v>4090.3685999999998</v>
      </c>
      <c r="H1028" s="2">
        <f t="shared" si="19"/>
        <v>4.0000000000873115E-2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10749700</v>
      </c>
      <c r="D1029" s="1">
        <f>BILANCA!E51</f>
        <v>10749700</v>
      </c>
      <c r="E1029" s="1">
        <v>0</v>
      </c>
      <c r="F1029" s="1">
        <v>0</v>
      </c>
      <c r="G1029" s="2">
        <f t="shared" si="22"/>
        <v>1483458.6</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83362</v>
      </c>
      <c r="D1032" s="1">
        <f>BILANCA!E54</f>
        <v>79741.070000000007</v>
      </c>
      <c r="E1032" s="1">
        <v>0</v>
      </c>
      <c r="F1032" s="1">
        <v>0</v>
      </c>
      <c r="G1032" s="2">
        <f t="shared" si="22"/>
        <v>11899.362860000001</v>
      </c>
      <c r="H1032" s="2">
        <f t="shared" si="19"/>
        <v>7.0000000006984919E-2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83362</v>
      </c>
      <c r="D1033" s="1">
        <f>BILANCA!E55</f>
        <v>79741.070000000007</v>
      </c>
      <c r="E1033" s="1">
        <v>0</v>
      </c>
      <c r="F1033" s="1">
        <v>0</v>
      </c>
      <c r="G1033" s="2">
        <f t="shared" si="22"/>
        <v>12142.207000000002</v>
      </c>
      <c r="H1033" s="2">
        <f t="shared" si="19"/>
        <v>7.0000000006984919E-2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2043049</v>
      </c>
      <c r="D1034" s="1">
        <f>BILANCA!E56</f>
        <v>2527951.73</v>
      </c>
      <c r="E1034" s="1">
        <v>0</v>
      </c>
      <c r="F1034" s="1">
        <v>0</v>
      </c>
      <c r="G1034" s="2">
        <f t="shared" si="22"/>
        <v>362046.57545999996</v>
      </c>
      <c r="H1034" s="2">
        <f t="shared" si="19"/>
        <v>0.27000000001862645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1542967</v>
      </c>
      <c r="D1035" s="1">
        <f>BILANCA!E57</f>
        <v>1542967.48</v>
      </c>
      <c r="E1035" s="1">
        <v>0</v>
      </c>
      <c r="F1035" s="1">
        <v>0</v>
      </c>
      <c r="G1035" s="2">
        <f t="shared" si="22"/>
        <v>240702.90191999997</v>
      </c>
      <c r="H1035" s="2">
        <f t="shared" si="19"/>
        <v>0.47999999998137355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500082</v>
      </c>
      <c r="D1036" s="1">
        <f>BILANCA!E58</f>
        <v>984984.25</v>
      </c>
      <c r="E1036" s="1">
        <v>0</v>
      </c>
      <c r="F1036" s="1">
        <v>0</v>
      </c>
      <c r="G1036" s="2">
        <f t="shared" si="22"/>
        <v>130912.6765</v>
      </c>
      <c r="H1036" s="2">
        <f t="shared" si="19"/>
        <v>0.25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741186</v>
      </c>
      <c r="D1046" s="1">
        <f>BILANCA!E68</f>
        <v>329221.39</v>
      </c>
      <c r="E1046" s="1">
        <v>0</v>
      </c>
      <c r="F1046" s="1">
        <v>0</v>
      </c>
      <c r="G1046" s="2">
        <f t="shared" si="22"/>
        <v>88176.613140000001</v>
      </c>
      <c r="H1046" s="2">
        <f t="shared" si="19"/>
        <v>0.39000000001396984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455</v>
      </c>
      <c r="D1056" s="1">
        <f>BILANCA!E78</f>
        <v>193.52</v>
      </c>
      <c r="E1056" s="1">
        <v>0</v>
      </c>
      <c r="F1056" s="1">
        <v>0</v>
      </c>
      <c r="G1056" s="2">
        <f t="shared" si="22"/>
        <v>61.468919999999997</v>
      </c>
      <c r="H1056" s="2">
        <f t="shared" si="19"/>
        <v>0.47999999999998977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455</v>
      </c>
      <c r="D1061" s="1">
        <f>BILANCA!E83</f>
        <v>0</v>
      </c>
      <c r="E1061" s="1">
        <v>0</v>
      </c>
      <c r="F1061" s="1">
        <v>0</v>
      </c>
      <c r="G1061" s="2">
        <f t="shared" si="22"/>
        <v>35.49</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193.52</v>
      </c>
      <c r="E1064" s="1">
        <v>0</v>
      </c>
      <c r="F1064" s="1">
        <v>0</v>
      </c>
      <c r="G1064" s="2">
        <f t="shared" si="22"/>
        <v>31.350240000000003</v>
      </c>
      <c r="H1064" s="2">
        <f t="shared" si="19"/>
        <v>0.47999999999998977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500968</v>
      </c>
      <c r="D1124" s="1">
        <f>BILANCA!E146</f>
        <v>64975.5</v>
      </c>
      <c r="E1124" s="1">
        <v>0</v>
      </c>
      <c r="F1124" s="1">
        <v>0</v>
      </c>
      <c r="G1124" s="2">
        <f t="shared" si="22"/>
        <v>88959.578999999998</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475</v>
      </c>
      <c r="D1137" s="1">
        <f>BILANCA!E159</f>
        <v>260</v>
      </c>
      <c r="E1137" s="1">
        <v>0</v>
      </c>
      <c r="F1137" s="1">
        <v>0</v>
      </c>
      <c r="G1137" s="2">
        <f t="shared" si="22"/>
        <v>153.23000000000002</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24325</v>
      </c>
      <c r="D1138" s="1">
        <f>BILANCA!E160</f>
        <v>28290</v>
      </c>
      <c r="E1138" s="1">
        <v>0</v>
      </c>
      <c r="F1138" s="1">
        <v>0</v>
      </c>
      <c r="G1138" s="2">
        <f t="shared" si="22"/>
        <v>12540.275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473406</v>
      </c>
      <c r="D1139" s="1">
        <f>BILANCA!E161</f>
        <v>36425.5</v>
      </c>
      <c r="E1139" s="1">
        <v>0</v>
      </c>
      <c r="F1139" s="1">
        <v>0</v>
      </c>
      <c r="G1139" s="2">
        <f t="shared" si="22"/>
        <v>85216.09199999999</v>
      </c>
      <c r="H1139" s="2">
        <f t="shared" si="23"/>
        <v>0.5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6000</v>
      </c>
      <c r="D1140" s="1">
        <f>BILANCA!E162</f>
        <v>0</v>
      </c>
      <c r="E1140" s="1">
        <v>0</v>
      </c>
      <c r="F1140" s="1">
        <v>0</v>
      </c>
      <c r="G1140" s="2">
        <f t="shared" si="22"/>
        <v>942</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3238</v>
      </c>
      <c r="D1141" s="1">
        <f>BILANCA!E163</f>
        <v>0</v>
      </c>
      <c r="E1141" s="1">
        <v>0</v>
      </c>
      <c r="F1141" s="1">
        <v>0</v>
      </c>
      <c r="G1141" s="2">
        <f t="shared" si="22"/>
        <v>511.60399999999998</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239763</v>
      </c>
      <c r="D1148" s="1">
        <f>BILANCA!E170</f>
        <v>264052.37</v>
      </c>
      <c r="E1148" s="1">
        <v>0</v>
      </c>
      <c r="F1148" s="1">
        <v>0</v>
      </c>
      <c r="G1148" s="2">
        <f t="shared" si="22"/>
        <v>126698.1771</v>
      </c>
      <c r="H1148" s="2">
        <f t="shared" si="23"/>
        <v>0.36999999999534339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239763</v>
      </c>
      <c r="D1151" s="1">
        <f>BILANCA!E173</f>
        <v>264052.37</v>
      </c>
      <c r="E1151" s="1">
        <v>0</v>
      </c>
      <c r="F1151" s="1">
        <v>0</v>
      </c>
      <c r="G1151" s="2">
        <f t="shared" si="22"/>
        <v>129001.78031999999</v>
      </c>
      <c r="H1151" s="2">
        <f t="shared" si="23"/>
        <v>0.36999999999534339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50177129</v>
      </c>
      <c r="D1152" s="1">
        <f>BILANCA!E175</f>
        <v>50043964.299999997</v>
      </c>
      <c r="E1152" s="1">
        <v>0</v>
      </c>
      <c r="F1152" s="1">
        <v>0</v>
      </c>
      <c r="G1152" s="2">
        <f t="shared" si="22"/>
        <v>25394794.734400004</v>
      </c>
      <c r="H1152" s="2">
        <f t="shared" si="23"/>
        <v>0.29999999701976776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957606</v>
      </c>
      <c r="D1153" s="1">
        <f>BILANCA!E176</f>
        <v>536402.55000000005</v>
      </c>
      <c r="E1153" s="1">
        <v>0</v>
      </c>
      <c r="F1153" s="1">
        <v>0</v>
      </c>
      <c r="G1153" s="2">
        <f t="shared" si="22"/>
        <v>345169.88700000005</v>
      </c>
      <c r="H1153" s="2">
        <f t="shared" si="23"/>
        <v>0.44999999995343387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589488</v>
      </c>
      <c r="D1154" s="1">
        <f>BILANCA!E177</f>
        <v>503057.7</v>
      </c>
      <c r="E1154" s="1">
        <v>0</v>
      </c>
      <c r="F1154" s="1">
        <v>0</v>
      </c>
      <c r="G1154" s="2">
        <f t="shared" si="22"/>
        <v>272848.1814</v>
      </c>
      <c r="H1154" s="2">
        <f t="shared" si="23"/>
        <v>0.29999999998835847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211059</v>
      </c>
      <c r="D1155" s="1">
        <f>BILANCA!E178</f>
        <v>237068.01</v>
      </c>
      <c r="E1155" s="1">
        <v>0</v>
      </c>
      <c r="F1155" s="1">
        <v>0</v>
      </c>
      <c r="G1155" s="2">
        <f t="shared" si="22"/>
        <v>117853.54343999998</v>
      </c>
      <c r="H1155" s="2">
        <f t="shared" si="23"/>
        <v>1.0000000009313226E-2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359506</v>
      </c>
      <c r="D1156" s="1">
        <f>BILANCA!E179</f>
        <v>229215.23</v>
      </c>
      <c r="E1156" s="1">
        <v>0</v>
      </c>
      <c r="F1156" s="1">
        <v>0</v>
      </c>
      <c r="G1156" s="2">
        <f t="shared" si="22"/>
        <v>141503.00758</v>
      </c>
      <c r="H1156" s="2">
        <f t="shared" si="23"/>
        <v>0.23000000001047738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274.44</v>
      </c>
      <c r="E1157" s="1">
        <v>0</v>
      </c>
      <c r="F1157" s="1">
        <v>0</v>
      </c>
      <c r="G1157" s="2">
        <f t="shared" si="22"/>
        <v>95.505119999999991</v>
      </c>
      <c r="H1157" s="2">
        <f t="shared" si="23"/>
        <v>0.43999999999999773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274.44</v>
      </c>
      <c r="E1160" s="1">
        <v>0</v>
      </c>
      <c r="F1160" s="1">
        <v>0</v>
      </c>
      <c r="G1160" s="2">
        <f t="shared" si="22"/>
        <v>97.151759999999996</v>
      </c>
      <c r="H1160" s="2">
        <f t="shared" si="23"/>
        <v>0.43999999999999773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18923</v>
      </c>
      <c r="D1165" s="1">
        <f>BILANCA!E188</f>
        <v>36500.019999999997</v>
      </c>
      <c r="E1165" s="1">
        <v>0</v>
      </c>
      <c r="F1165" s="1">
        <v>0</v>
      </c>
      <c r="G1165" s="2">
        <f t="shared" si="22"/>
        <v>16729.993279999999</v>
      </c>
      <c r="H1165" s="2">
        <f t="shared" si="23"/>
        <v>1.9999999996798579E-2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345136</v>
      </c>
      <c r="D1166" s="1">
        <f>BILANCA!E189</f>
        <v>28671.94</v>
      </c>
      <c r="E1166" s="1">
        <v>0</v>
      </c>
      <c r="F1166" s="1">
        <v>0</v>
      </c>
      <c r="G1166" s="2">
        <f t="shared" si="22"/>
        <v>73653.818039999998</v>
      </c>
      <c r="H1166" s="2">
        <f t="shared" si="23"/>
        <v>6.0000000001309672E-2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22982</v>
      </c>
      <c r="D1183" s="1">
        <f>BILANCA!E206</f>
        <v>4672.91</v>
      </c>
      <c r="E1183" s="1">
        <v>0</v>
      </c>
      <c r="F1183" s="1">
        <v>0</v>
      </c>
      <c r="G1183" s="2">
        <f t="shared" si="22"/>
        <v>6465.5640000000003</v>
      </c>
      <c r="H1183" s="2">
        <f t="shared" si="23"/>
        <v>9.0000000000145519E-2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22982</v>
      </c>
      <c r="D1184" s="1">
        <f>BILANCA!E207</f>
        <v>4672.91</v>
      </c>
      <c r="E1184" s="1">
        <v>0</v>
      </c>
      <c r="F1184" s="1">
        <v>0</v>
      </c>
      <c r="G1184" s="2">
        <f t="shared" si="22"/>
        <v>6497.8918200000007</v>
      </c>
      <c r="H1184" s="2">
        <f t="shared" si="23"/>
        <v>9.0000000000145519E-2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22982</v>
      </c>
      <c r="D1191" s="1">
        <f>BILANCA!E214</f>
        <v>4672.91</v>
      </c>
      <c r="E1191" s="1">
        <v>0</v>
      </c>
      <c r="F1191" s="1">
        <v>0</v>
      </c>
      <c r="G1191" s="2">
        <f t="shared" si="22"/>
        <v>6724.1865599999992</v>
      </c>
      <c r="H1191" s="2">
        <f t="shared" si="23"/>
        <v>9.0000000000145519E-2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49219523</v>
      </c>
      <c r="D1214" s="1">
        <f>BILANCA!E237</f>
        <v>49507561.75</v>
      </c>
      <c r="E1214" s="1">
        <v>0</v>
      </c>
      <c r="F1214" s="1">
        <v>0</v>
      </c>
      <c r="G1214" s="2">
        <f t="shared" si="22"/>
        <v>34242203.341499999</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49412960</v>
      </c>
      <c r="D1215" s="1">
        <f>BILANCA!E238</f>
        <v>49710070</v>
      </c>
      <c r="E1215" s="1">
        <v>0</v>
      </c>
      <c r="F1215" s="1">
        <v>0</v>
      </c>
      <c r="G1215" s="2">
        <f t="shared" si="22"/>
        <v>34529279.200000003</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49435942</v>
      </c>
      <c r="D1216" s="1">
        <f>BILANCA!E239</f>
        <v>49714742.909999996</v>
      </c>
      <c r="E1216" s="1">
        <v>0</v>
      </c>
      <c r="F1216" s="1">
        <v>0</v>
      </c>
      <c r="G1216" s="2">
        <f t="shared" si="22"/>
        <v>34685644.682060003</v>
      </c>
      <c r="H1216" s="2">
        <f t="shared" si="23"/>
        <v>9.0000003576278687E-2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49435942</v>
      </c>
      <c r="D1217" s="1">
        <f>BILANCA!E240</f>
        <v>49714742.909999996</v>
      </c>
      <c r="E1217" s="1">
        <v>0</v>
      </c>
      <c r="F1217" s="1">
        <v>0</v>
      </c>
      <c r="G1217" s="2">
        <f t="shared" si="22"/>
        <v>34834510.10988</v>
      </c>
      <c r="H1217" s="2">
        <f t="shared" si="23"/>
        <v>9.0000003576278687E-2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22982</v>
      </c>
      <c r="D1219" s="1">
        <f>BILANCA!E242</f>
        <v>4672.91</v>
      </c>
      <c r="E1219" s="1">
        <v>0</v>
      </c>
      <c r="F1219" s="1">
        <v>0</v>
      </c>
      <c r="G1219" s="2">
        <f t="shared" si="22"/>
        <v>7629.3655199999994</v>
      </c>
      <c r="H1219" s="2">
        <f t="shared" si="23"/>
        <v>9.0000000000145519E-2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22982</v>
      </c>
      <c r="D1220" s="1">
        <f>BILANCA!E243</f>
        <v>4672.91</v>
      </c>
      <c r="E1220" s="1">
        <v>0</v>
      </c>
      <c r="F1220" s="1">
        <v>0</v>
      </c>
      <c r="G1220" s="2">
        <f t="shared" si="22"/>
        <v>7661.6933399999998</v>
      </c>
      <c r="H1220" s="2">
        <f t="shared" si="23"/>
        <v>9.0000000000145519E-2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-220999</v>
      </c>
      <c r="D1222" s="1">
        <f>BILANCA!E245</f>
        <v>-231058.25</v>
      </c>
      <c r="E1222" s="1">
        <v>0</v>
      </c>
      <c r="F1222" s="1">
        <v>0</v>
      </c>
      <c r="G1222" s="2">
        <f t="shared" si="22"/>
        <v>-163264.60450000002</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220999</v>
      </c>
      <c r="D1227" s="1">
        <f>BILANCA!E250</f>
        <v>231058.25</v>
      </c>
      <c r="E1227" s="1">
        <v>0</v>
      </c>
      <c r="F1227" s="1">
        <v>0</v>
      </c>
      <c r="G1227" s="2">
        <f t="shared" si="22"/>
        <v>166680.182</v>
      </c>
      <c r="H1227" s="2">
        <f t="shared" si="23"/>
        <v>0.25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201806</v>
      </c>
      <c r="D1228" s="1">
        <f>BILANCA!E251</f>
        <v>184395.31</v>
      </c>
      <c r="E1228" s="1">
        <v>0</v>
      </c>
      <c r="F1228" s="1">
        <v>0</v>
      </c>
      <c r="G1228" s="2">
        <f t="shared" si="22"/>
        <v>139796.17190000002</v>
      </c>
      <c r="H1228" s="2">
        <f t="shared" si="23"/>
        <v>0.30999999999767169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19193</v>
      </c>
      <c r="D1229" s="1">
        <f>BILANCA!E252</f>
        <v>46662.94</v>
      </c>
      <c r="E1229" s="1">
        <v>0</v>
      </c>
      <c r="F1229" s="1">
        <v>0</v>
      </c>
      <c r="G1229" s="2">
        <f t="shared" si="22"/>
        <v>27679.644479999999</v>
      </c>
      <c r="H1229" s="2">
        <f t="shared" si="23"/>
        <v>5.9999999997671694E-2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27562</v>
      </c>
      <c r="D1232" s="1">
        <f>BILANCA!E255</f>
        <v>28550</v>
      </c>
      <c r="E1232" s="1">
        <v>0</v>
      </c>
      <c r="F1232" s="1">
        <v>0</v>
      </c>
      <c r="G1232" s="2">
        <f t="shared" si="22"/>
        <v>21080.838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129618</v>
      </c>
      <c r="D1236" s="1">
        <f>BILANCA!E259</f>
        <v>135453</v>
      </c>
      <c r="E1236" s="1">
        <v>0</v>
      </c>
      <c r="F1236" s="1">
        <v>0</v>
      </c>
      <c r="G1236" s="2">
        <f t="shared" si="22"/>
        <v>101332.57199999999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129618</v>
      </c>
      <c r="D1237" s="1">
        <f>BILANCA!E260</f>
        <v>135453</v>
      </c>
      <c r="E1237" s="1">
        <v>0</v>
      </c>
      <c r="F1237" s="1">
        <v>0</v>
      </c>
      <c r="G1237" s="2">
        <f t="shared" si="22"/>
        <v>101733.09599999999</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504206</v>
      </c>
      <c r="D1240" s="1">
        <f>BILANCA!E264</f>
        <v>64572.5</v>
      </c>
      <c r="E1240" s="1">
        <v>0</v>
      </c>
      <c r="F1240" s="1">
        <v>0</v>
      </c>
      <c r="G1240" s="2">
        <f t="shared" si="22"/>
        <v>162771.20699999999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403</v>
      </c>
      <c r="E1241" s="1">
        <v>0</v>
      </c>
      <c r="F1241" s="1">
        <v>0</v>
      </c>
      <c r="G1241" s="2">
        <f t="shared" si="22"/>
        <v>207.94800000000001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193.52</v>
      </c>
      <c r="E1244" s="1">
        <v>0</v>
      </c>
      <c r="F1244" s="1">
        <v>0</v>
      </c>
      <c r="G1244" s="2">
        <f t="shared" si="24"/>
        <v>101.01744000000001</v>
      </c>
      <c r="H1244" s="2">
        <f t="shared" si="23"/>
        <v>0.47999999999998977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473406</v>
      </c>
      <c r="D1262" s="1">
        <f>BILANCA!E286</f>
        <v>36425.5</v>
      </c>
      <c r="E1262" s="1">
        <v>0</v>
      </c>
      <c r="F1262" s="1">
        <v>0</v>
      </c>
      <c r="G1262" s="2">
        <f t="shared" si="24"/>
        <v>152405.70300000001</v>
      </c>
      <c r="H1262" s="2">
        <f t="shared" si="23"/>
        <v>0.5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239921</v>
      </c>
      <c r="D1263" s="1">
        <f>BILANCA!E287</f>
        <v>76749.119999999995</v>
      </c>
      <c r="E1263" s="1">
        <v>0</v>
      </c>
      <c r="F1263" s="1">
        <v>0</v>
      </c>
      <c r="G1263" s="2">
        <f t="shared" si="24"/>
        <v>110157.3872</v>
      </c>
      <c r="H1263" s="2">
        <f t="shared" si="23"/>
        <v>0.11999999999534339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349567</v>
      </c>
      <c r="D1264" s="1">
        <f>BILANCA!E288</f>
        <v>426308.58</v>
      </c>
      <c r="E1264" s="1">
        <v>0</v>
      </c>
      <c r="F1264" s="1">
        <v>0</v>
      </c>
      <c r="G1264" s="2">
        <f t="shared" si="24"/>
        <v>337813.74896000006</v>
      </c>
      <c r="H1264" s="2">
        <f t="shared" si="23"/>
        <v>0.41999999998370185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12119</v>
      </c>
      <c r="D1265" s="1">
        <f>BILANCA!E289</f>
        <v>8471.94</v>
      </c>
      <c r="E1265" s="1">
        <v>0</v>
      </c>
      <c r="F1265" s="1">
        <v>0</v>
      </c>
      <c r="G1265" s="2">
        <f t="shared" si="24"/>
        <v>8195.7321599999996</v>
      </c>
      <c r="H1265" s="2">
        <f t="shared" si="23"/>
        <v>5.9999999999490683E-2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333017</v>
      </c>
      <c r="D1266" s="1">
        <f>BILANCA!E290</f>
        <v>20200</v>
      </c>
      <c r="E1266" s="1">
        <v>0</v>
      </c>
      <c r="F1266" s="1">
        <v>0</v>
      </c>
      <c r="G1266" s="2">
        <f t="shared" si="24"/>
        <v>105677.01099999998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22982</v>
      </c>
      <c r="D1270" s="1">
        <f>BILANCA!E294</f>
        <v>4672.91</v>
      </c>
      <c r="E1270" s="1">
        <v>0</v>
      </c>
      <c r="F1270" s="1">
        <v>0</v>
      </c>
      <c r="G1270" s="2">
        <f t="shared" si="24"/>
        <v>9278.0843399999994</v>
      </c>
      <c r="H1270" s="2">
        <f t="shared" si="23"/>
        <v>9.0000000000145519E-2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18469</v>
      </c>
      <c r="D1273" s="1">
        <f>BILANCA!E297</f>
        <v>36306.5</v>
      </c>
      <c r="E1273" s="1">
        <v>0</v>
      </c>
      <c r="F1273" s="1">
        <v>0</v>
      </c>
      <c r="G1273" s="2">
        <f t="shared" si="24"/>
        <v>26413.779999999995</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455</v>
      </c>
      <c r="D1278" s="1">
        <f>BILANCA!E302</f>
        <v>193.52</v>
      </c>
      <c r="E1278" s="1">
        <v>0</v>
      </c>
      <c r="F1278" s="1">
        <v>0</v>
      </c>
      <c r="G1278" s="2">
        <f t="shared" si="24"/>
        <v>248.40179999999998</v>
      </c>
      <c r="H1278" s="2">
        <f t="shared" si="23"/>
        <v>0.47999999999998977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22982</v>
      </c>
      <c r="D1288" s="1">
        <f>BILANCA!E312</f>
        <v>4672.91</v>
      </c>
      <c r="E1288" s="1">
        <v>0</v>
      </c>
      <c r="F1288" s="1">
        <v>0</v>
      </c>
      <c r="G1288" s="2">
        <f t="shared" si="24"/>
        <v>9859.9850999999999</v>
      </c>
      <c r="H1288" s="2">
        <f t="shared" si="23"/>
        <v>9.0000000000145519E-2</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4533787</v>
      </c>
      <c r="D1401" s="1">
        <f>'RAS-funkcijski'!E107</f>
        <v>4518774.04</v>
      </c>
      <c r="E1401" s="1">
        <v>0</v>
      </c>
      <c r="F1401" s="1">
        <v>0</v>
      </c>
      <c r="G1401" s="2">
        <f t="shared" si="24"/>
        <v>1397847.51324</v>
      </c>
      <c r="H1401" s="2">
        <f t="shared" si="27"/>
        <v>4.0000000037252903E-2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4533787</v>
      </c>
      <c r="D1403" s="1">
        <f>'RAS-funkcijski'!E109</f>
        <v>4518774.04</v>
      </c>
      <c r="E1403" s="1">
        <v>0</v>
      </c>
      <c r="F1403" s="1">
        <v>0</v>
      </c>
      <c r="G1403" s="2">
        <f t="shared" si="24"/>
        <v>1424990.1834</v>
      </c>
      <c r="H1403" s="2">
        <f t="shared" si="27"/>
        <v>4.0000000037252903E-2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4533787</v>
      </c>
      <c r="D1435" s="13">
        <f>'RAS-funkcijski'!E141</f>
        <v>4518774.04</v>
      </c>
      <c r="E1435" s="13">
        <v>0</v>
      </c>
      <c r="F1435" s="13">
        <v>0</v>
      </c>
      <c r="G1435" s="14">
        <f t="shared" si="24"/>
        <v>1859272.9059600001</v>
      </c>
      <c r="H1435" s="14">
        <f t="shared" si="27"/>
        <v>4.0000000037252903E-2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957606.18</v>
      </c>
      <c r="D1480" s="6"/>
      <c r="E1480" s="6">
        <v>0</v>
      </c>
      <c r="F1480" s="6">
        <v>0</v>
      </c>
      <c r="G1480" s="7">
        <f t="shared" ref="G1480:G1580" si="34">B1480/1000*C1480</f>
        <v>957.60618000000011</v>
      </c>
      <c r="H1480" s="7">
        <f t="shared" ref="H1480:H1580" si="35">ABS(C1480-ROUND(C1480,0))</f>
        <v>0.18000000005122274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4574286.49</v>
      </c>
      <c r="D1481" s="1">
        <v>0</v>
      </c>
      <c r="E1481" s="1">
        <v>0</v>
      </c>
      <c r="F1481" s="1">
        <v>0</v>
      </c>
      <c r="G1481" s="2">
        <f t="shared" si="34"/>
        <v>9148.5729800000008</v>
      </c>
      <c r="H1481" s="2">
        <f t="shared" si="35"/>
        <v>0.49000000022351742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6104.6</v>
      </c>
      <c r="D1482" s="1">
        <v>0</v>
      </c>
      <c r="E1482" s="1">
        <v>0</v>
      </c>
      <c r="F1482" s="1">
        <v>0</v>
      </c>
      <c r="G1482" s="2">
        <f t="shared" si="34"/>
        <v>18.313800000000001</v>
      </c>
      <c r="H1482" s="2">
        <f t="shared" si="35"/>
        <v>0.3999999999996362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4004637.7800000003</v>
      </c>
      <c r="D1483" s="1">
        <v>0</v>
      </c>
      <c r="E1483" s="1">
        <v>0</v>
      </c>
      <c r="F1483" s="1">
        <v>0</v>
      </c>
      <c r="G1483" s="2">
        <f t="shared" si="34"/>
        <v>16018.551120000002</v>
      </c>
      <c r="H1483" s="2">
        <f t="shared" si="35"/>
        <v>0.21999999973922968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2706333.37</v>
      </c>
      <c r="D1484" s="1">
        <v>0</v>
      </c>
      <c r="E1484" s="1">
        <v>0</v>
      </c>
      <c r="F1484" s="1">
        <v>0</v>
      </c>
      <c r="G1484" s="2">
        <f t="shared" si="34"/>
        <v>13531.666850000001</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1278327.3500000001</v>
      </c>
      <c r="D1485" s="1">
        <v>0</v>
      </c>
      <c r="E1485" s="1">
        <v>0</v>
      </c>
      <c r="F1485" s="1">
        <v>0</v>
      </c>
      <c r="G1485" s="2">
        <f t="shared" si="34"/>
        <v>7669.9641000000011</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2022.06</v>
      </c>
      <c r="D1486" s="1">
        <v>0</v>
      </c>
      <c r="E1486" s="1">
        <v>0</v>
      </c>
      <c r="F1486" s="1">
        <v>0</v>
      </c>
      <c r="G1486" s="2">
        <f t="shared" si="34"/>
        <v>14.15442</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17955</v>
      </c>
      <c r="D1491" s="1">
        <v>0</v>
      </c>
      <c r="E1491" s="1">
        <v>0</v>
      </c>
      <c r="F1491" s="1">
        <v>0</v>
      </c>
      <c r="G1491" s="2">
        <f t="shared" si="34"/>
        <v>215.46</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561490.43999999994</v>
      </c>
      <c r="D1492" s="1">
        <v>0</v>
      </c>
      <c r="E1492" s="1">
        <v>0</v>
      </c>
      <c r="F1492" s="1">
        <v>0</v>
      </c>
      <c r="G1492" s="2">
        <f t="shared" si="34"/>
        <v>7299.3757199999991</v>
      </c>
      <c r="H1492" s="2">
        <f t="shared" si="35"/>
        <v>0.43999999994412065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2053.67</v>
      </c>
      <c r="D1493" s="1">
        <v>0</v>
      </c>
      <c r="E1493" s="1">
        <v>0</v>
      </c>
      <c r="F1493" s="1">
        <v>0</v>
      </c>
      <c r="G1493" s="2">
        <f t="shared" si="34"/>
        <v>28.751380000000001</v>
      </c>
      <c r="H1493" s="2">
        <f t="shared" si="35"/>
        <v>0.32999999999992724</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2053.67</v>
      </c>
      <c r="D1497" s="1">
        <v>0</v>
      </c>
      <c r="E1497" s="1">
        <v>0</v>
      </c>
      <c r="F1497" s="1">
        <v>0</v>
      </c>
      <c r="G1497" s="2">
        <f t="shared" si="34"/>
        <v>36.966059999999999</v>
      </c>
      <c r="H1497" s="2">
        <f t="shared" si="35"/>
        <v>0.32999999999992724</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4995490.12</v>
      </c>
      <c r="D1499" s="1">
        <v>0</v>
      </c>
      <c r="E1499" s="1">
        <v>0</v>
      </c>
      <c r="F1499" s="1">
        <v>0</v>
      </c>
      <c r="G1499" s="2">
        <f t="shared" si="34"/>
        <v>99909.8024</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6366.12</v>
      </c>
      <c r="D1500" s="1">
        <v>0</v>
      </c>
      <c r="E1500" s="1">
        <v>0</v>
      </c>
      <c r="F1500" s="1">
        <v>0</v>
      </c>
      <c r="G1500" s="2">
        <f t="shared" si="34"/>
        <v>133.68852000000001</v>
      </c>
      <c r="H1500" s="2">
        <f t="shared" si="35"/>
        <v>0.11999999999989086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4090806.6500000004</v>
      </c>
      <c r="D1501" s="1">
        <v>0</v>
      </c>
      <c r="E1501" s="1">
        <v>0</v>
      </c>
      <c r="F1501" s="1">
        <v>0</v>
      </c>
      <c r="G1501" s="2">
        <f t="shared" si="34"/>
        <v>89997.746299999999</v>
      </c>
      <c r="H1501" s="2">
        <f t="shared" si="35"/>
        <v>0.34999999962747097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2680324</v>
      </c>
      <c r="D1502" s="1">
        <v>0</v>
      </c>
      <c r="E1502" s="1">
        <v>0</v>
      </c>
      <c r="F1502" s="1">
        <v>0</v>
      </c>
      <c r="G1502" s="2">
        <f t="shared" si="34"/>
        <v>61647.451999999997</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1408618.03</v>
      </c>
      <c r="D1503" s="1">
        <v>0</v>
      </c>
      <c r="E1503" s="1">
        <v>0</v>
      </c>
      <c r="F1503" s="1">
        <v>0</v>
      </c>
      <c r="G1503" s="2">
        <f t="shared" si="34"/>
        <v>33806.832719999999</v>
      </c>
      <c r="H1503" s="2">
        <f t="shared" si="35"/>
        <v>3.0000000027939677E-2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1747.62</v>
      </c>
      <c r="D1504" s="1">
        <v>0</v>
      </c>
      <c r="E1504" s="1">
        <v>0</v>
      </c>
      <c r="F1504" s="1">
        <v>0</v>
      </c>
      <c r="G1504" s="2">
        <f t="shared" si="34"/>
        <v>43.6905</v>
      </c>
      <c r="H1504" s="2">
        <f t="shared" si="35"/>
        <v>0.38000000000010914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117</v>
      </c>
      <c r="D1509" s="1">
        <v>0</v>
      </c>
      <c r="E1509" s="1">
        <v>0</v>
      </c>
      <c r="F1509" s="1">
        <v>0</v>
      </c>
      <c r="G1509" s="2">
        <f t="shared" si="34"/>
        <v>3.51</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877954.23</v>
      </c>
      <c r="D1510" s="1">
        <v>0</v>
      </c>
      <c r="E1510" s="1">
        <v>0</v>
      </c>
      <c r="F1510" s="1">
        <v>0</v>
      </c>
      <c r="G1510" s="2">
        <f t="shared" si="34"/>
        <v>27216.581129999999</v>
      </c>
      <c r="H1510" s="2">
        <f t="shared" si="35"/>
        <v>0.22999999998137355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20363.12</v>
      </c>
      <c r="D1511" s="1">
        <v>0</v>
      </c>
      <c r="E1511" s="1">
        <v>0</v>
      </c>
      <c r="F1511" s="1">
        <v>0</v>
      </c>
      <c r="G1511" s="2">
        <f t="shared" si="34"/>
        <v>651.61983999999995</v>
      </c>
      <c r="H1511" s="2">
        <f t="shared" si="35"/>
        <v>0.11999999999898137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20363.12</v>
      </c>
      <c r="D1515" s="1">
        <v>0</v>
      </c>
      <c r="E1515" s="1">
        <v>0</v>
      </c>
      <c r="F1515" s="1">
        <v>0</v>
      </c>
      <c r="G1515" s="2">
        <f t="shared" si="34"/>
        <v>733.07231999999988</v>
      </c>
      <c r="H1515" s="2">
        <f t="shared" si="35"/>
        <v>0.11999999999898137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536402.54999999981</v>
      </c>
      <c r="D1517" s="1">
        <v>0</v>
      </c>
      <c r="E1517" s="1">
        <v>0</v>
      </c>
      <c r="F1517" s="1">
        <v>0</v>
      </c>
      <c r="G1517" s="2">
        <f t="shared" si="34"/>
        <v>20383.296899999994</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85221.060000000012</v>
      </c>
      <c r="D1518" s="1">
        <v>0</v>
      </c>
      <c r="E1518" s="1">
        <v>0</v>
      </c>
      <c r="F1518" s="1">
        <v>0</v>
      </c>
      <c r="G1518" s="2">
        <f t="shared" si="34"/>
        <v>3323.6213400000006</v>
      </c>
      <c r="H1518" s="2">
        <f t="shared" si="35"/>
        <v>6.0000000012223609E-2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193.52</v>
      </c>
      <c r="D1519" s="1">
        <v>0</v>
      </c>
      <c r="E1519" s="1">
        <v>0</v>
      </c>
      <c r="F1519" s="1">
        <v>0</v>
      </c>
      <c r="G1519" s="2">
        <f t="shared" si="34"/>
        <v>7.740800000000001</v>
      </c>
      <c r="H1519" s="2">
        <f t="shared" si="35"/>
        <v>0.47999999999998977</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193.52</v>
      </c>
      <c r="D1520" s="1">
        <v>0</v>
      </c>
      <c r="E1520" s="1">
        <v>0</v>
      </c>
      <c r="F1520" s="1">
        <v>0</v>
      </c>
      <c r="G1520" s="2">
        <f t="shared" si="34"/>
        <v>7.9343200000000005</v>
      </c>
      <c r="H1520" s="2">
        <f t="shared" si="35"/>
        <v>0.47999999999998977</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76555.600000000006</v>
      </c>
      <c r="D1524" s="1">
        <v>0</v>
      </c>
      <c r="E1524" s="1">
        <v>0</v>
      </c>
      <c r="F1524" s="1">
        <v>0</v>
      </c>
      <c r="G1524" s="2">
        <f t="shared" si="34"/>
        <v>3445.002</v>
      </c>
      <c r="H1524" s="2">
        <f t="shared" si="35"/>
        <v>0.39999999999417923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76429.210000000006</v>
      </c>
      <c r="D1530" s="1">
        <v>0</v>
      </c>
      <c r="E1530" s="1">
        <v>0</v>
      </c>
      <c r="F1530" s="1">
        <v>0</v>
      </c>
      <c r="G1530" s="2">
        <f t="shared" si="34"/>
        <v>3897.8897099999999</v>
      </c>
      <c r="H1530" s="2">
        <f t="shared" si="35"/>
        <v>0.21000000000640284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76429.210000000006</v>
      </c>
      <c r="D1531" s="1">
        <v>0</v>
      </c>
      <c r="E1531" s="1">
        <v>0</v>
      </c>
      <c r="F1531" s="1">
        <v>0</v>
      </c>
      <c r="G1531" s="2">
        <f t="shared" si="34"/>
        <v>3974.3189200000002</v>
      </c>
      <c r="H1531" s="2">
        <f t="shared" si="35"/>
        <v>0.21000000000640284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126.39</v>
      </c>
      <c r="D1535" s="1">
        <v>0</v>
      </c>
      <c r="E1535" s="1">
        <v>0</v>
      </c>
      <c r="F1535" s="1">
        <v>0</v>
      </c>
      <c r="G1535" s="2">
        <f t="shared" si="34"/>
        <v>7.0778400000000001</v>
      </c>
      <c r="H1535" s="2">
        <f t="shared" si="35"/>
        <v>0.39000000000000057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126.39</v>
      </c>
      <c r="D1536" s="1">
        <v>0</v>
      </c>
      <c r="E1536" s="1">
        <v>0</v>
      </c>
      <c r="F1536" s="1">
        <v>0</v>
      </c>
      <c r="G1536" s="2">
        <f t="shared" si="34"/>
        <v>7.2042299999999999</v>
      </c>
      <c r="H1536" s="2">
        <f t="shared" si="35"/>
        <v>0.39000000000000057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8471.94</v>
      </c>
      <c r="D1565" s="1">
        <v>0</v>
      </c>
      <c r="E1565" s="1">
        <v>0</v>
      </c>
      <c r="F1565" s="1">
        <v>0</v>
      </c>
      <c r="G1565" s="2">
        <f t="shared" si="34"/>
        <v>728.58683999999994</v>
      </c>
      <c r="H1565" s="2">
        <f t="shared" si="35"/>
        <v>5.9999999999490683E-2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8471.94</v>
      </c>
      <c r="D1566" s="1">
        <v>0</v>
      </c>
      <c r="E1566" s="1">
        <v>0</v>
      </c>
      <c r="F1566" s="1">
        <v>0</v>
      </c>
      <c r="G1566" s="2">
        <f t="shared" si="34"/>
        <v>737.05877999999996</v>
      </c>
      <c r="H1566" s="2">
        <f t="shared" si="35"/>
        <v>5.9999999999490683E-2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451181.49</v>
      </c>
      <c r="D1576" s="1">
        <v>0</v>
      </c>
      <c r="E1576" s="1">
        <v>0</v>
      </c>
      <c r="F1576" s="1">
        <v>0</v>
      </c>
      <c r="G1576" s="2">
        <f t="shared" si="34"/>
        <v>43764.604529999997</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426308.58</v>
      </c>
      <c r="D1578" s="1">
        <v>0</v>
      </c>
      <c r="E1578" s="1">
        <v>0</v>
      </c>
      <c r="F1578" s="1">
        <v>0</v>
      </c>
      <c r="G1578" s="2">
        <f t="shared" si="34"/>
        <v>42204.549420000003</v>
      </c>
      <c r="H1578" s="2">
        <f t="shared" si="35"/>
        <v>0.41999999998370185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20200</v>
      </c>
      <c r="D1579" s="1">
        <v>0</v>
      </c>
      <c r="E1579" s="1">
        <v>0</v>
      </c>
      <c r="F1579" s="1">
        <v>0</v>
      </c>
      <c r="G1579" s="2">
        <f t="shared" si="34"/>
        <v>2020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4672.91</v>
      </c>
      <c r="D1580" s="13">
        <v>0</v>
      </c>
      <c r="E1580" s="13">
        <v>0</v>
      </c>
      <c r="F1580" s="13">
        <v>0</v>
      </c>
      <c r="G1580" s="14">
        <f t="shared" si="34"/>
        <v>471.96391</v>
      </c>
      <c r="H1580" s="14">
        <f t="shared" si="35"/>
        <v>9.0000000000145519E-2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3299</v>
      </c>
      <c r="B1" s="385"/>
      <c r="C1" s="385"/>
    </row>
    <row r="2" spans="1:17" ht="33" customHeight="1" x14ac:dyDescent="0.2">
      <c r="A2" s="386" t="s">
        <v>3300</v>
      </c>
      <c r="B2" s="387"/>
      <c r="C2" s="378"/>
      <c r="D2" s="4"/>
      <c r="E2" s="4"/>
      <c r="F2" s="4"/>
      <c r="G2" s="4"/>
      <c r="H2" s="4"/>
      <c r="I2" s="4"/>
      <c r="J2" s="4"/>
      <c r="K2" s="4"/>
      <c r="L2" s="4"/>
      <c r="M2" s="4"/>
      <c r="N2" s="4"/>
      <c r="O2" s="4"/>
      <c r="P2" s="4"/>
      <c r="Q2" s="4"/>
    </row>
    <row r="3" spans="1:17" ht="18.75" customHeight="1" x14ac:dyDescent="0.2">
      <c r="A3" s="42" t="s">
        <v>3301</v>
      </c>
      <c r="B3" s="388" t="s">
        <v>3302</v>
      </c>
      <c r="C3" s="378"/>
      <c r="D3" s="4"/>
      <c r="E3" s="4"/>
      <c r="F3" s="4"/>
      <c r="G3" s="4"/>
      <c r="H3" s="4"/>
      <c r="I3" s="4"/>
      <c r="J3" s="4"/>
      <c r="K3" s="4"/>
      <c r="L3" s="4"/>
      <c r="M3" s="4"/>
      <c r="N3" s="4"/>
      <c r="O3" s="4"/>
      <c r="P3" s="4"/>
      <c r="Q3" s="4"/>
    </row>
    <row r="4" spans="1:17" ht="37.5" hidden="1" customHeight="1" x14ac:dyDescent="0.2">
      <c r="A4" s="43" t="s">
        <v>3303</v>
      </c>
      <c r="B4" s="382" t="s">
        <v>3304</v>
      </c>
      <c r="C4" s="378"/>
      <c r="D4" s="4"/>
      <c r="E4" s="4"/>
      <c r="F4" s="4"/>
      <c r="G4" s="4"/>
      <c r="H4" s="4"/>
      <c r="I4" s="4"/>
      <c r="J4" s="4"/>
      <c r="K4" s="4"/>
      <c r="L4" s="4"/>
      <c r="M4" s="4"/>
      <c r="N4" s="4"/>
      <c r="O4" s="4"/>
      <c r="P4" s="4"/>
      <c r="Q4" s="4"/>
    </row>
    <row r="5" spans="1:17" ht="48" hidden="1" customHeight="1" x14ac:dyDescent="0.2">
      <c r="A5" s="43" t="s">
        <v>3303</v>
      </c>
      <c r="B5" s="382" t="s">
        <v>3305</v>
      </c>
      <c r="C5" s="378"/>
      <c r="D5" s="4"/>
      <c r="E5" s="4"/>
      <c r="F5" s="4"/>
      <c r="G5" s="4"/>
      <c r="H5" s="4"/>
      <c r="I5" s="4"/>
      <c r="J5" s="4"/>
      <c r="K5" s="4"/>
      <c r="L5" s="4"/>
      <c r="M5" s="4"/>
      <c r="N5" s="4"/>
      <c r="O5" s="4"/>
      <c r="P5" s="4"/>
      <c r="Q5" s="4"/>
    </row>
    <row r="6" spans="1:17" ht="59.25" hidden="1" customHeight="1" x14ac:dyDescent="0.2">
      <c r="A6" s="43" t="s">
        <v>3303</v>
      </c>
      <c r="B6" s="382" t="s">
        <v>3306</v>
      </c>
      <c r="C6" s="378"/>
      <c r="D6" s="4"/>
      <c r="E6" s="4"/>
      <c r="F6" s="4"/>
      <c r="G6" s="4"/>
      <c r="H6" s="4"/>
      <c r="I6" s="4"/>
      <c r="J6" s="4"/>
      <c r="K6" s="4"/>
      <c r="L6" s="4"/>
      <c r="M6" s="4"/>
      <c r="N6" s="4"/>
      <c r="O6" s="4"/>
      <c r="P6" s="4"/>
      <c r="Q6" s="4"/>
    </row>
    <row r="7" spans="1:17" ht="48" hidden="1" customHeight="1" x14ac:dyDescent="0.2">
      <c r="A7" s="43" t="s">
        <v>3307</v>
      </c>
      <c r="B7" s="382" t="s">
        <v>3308</v>
      </c>
      <c r="C7" s="378"/>
      <c r="D7" s="4"/>
      <c r="E7" s="4"/>
      <c r="F7" s="4"/>
      <c r="G7" s="4"/>
      <c r="H7" s="4"/>
      <c r="I7" s="4"/>
      <c r="J7" s="4"/>
      <c r="K7" s="4"/>
      <c r="L7" s="4"/>
      <c r="M7" s="4"/>
      <c r="N7" s="4"/>
      <c r="O7" s="4"/>
      <c r="P7" s="4"/>
      <c r="Q7" s="4"/>
    </row>
    <row r="8" spans="1:17" ht="41.25" hidden="1" customHeight="1" x14ac:dyDescent="0.2">
      <c r="A8" s="43" t="s">
        <v>3309</v>
      </c>
      <c r="B8" s="382" t="s">
        <v>3310</v>
      </c>
      <c r="C8" s="378"/>
      <c r="D8" s="4"/>
      <c r="E8" s="4"/>
      <c r="F8" s="4"/>
      <c r="G8" s="4"/>
      <c r="H8" s="4"/>
      <c r="I8" s="4"/>
      <c r="J8" s="4"/>
      <c r="K8" s="4"/>
      <c r="L8" s="4"/>
      <c r="M8" s="4"/>
      <c r="N8" s="4"/>
      <c r="O8" s="4"/>
      <c r="P8" s="4"/>
      <c r="Q8" s="4"/>
    </row>
    <row r="9" spans="1:17" ht="59.25" hidden="1" customHeight="1" x14ac:dyDescent="0.2">
      <c r="A9" s="43" t="s">
        <v>3311</v>
      </c>
      <c r="B9" s="382" t="s">
        <v>3312</v>
      </c>
      <c r="C9" s="378"/>
      <c r="D9" s="4"/>
      <c r="E9" s="4"/>
      <c r="F9" s="4"/>
      <c r="G9" s="4"/>
      <c r="H9" s="4"/>
      <c r="I9" s="4"/>
      <c r="J9" s="4"/>
      <c r="K9" s="4"/>
      <c r="L9" s="4"/>
      <c r="M9" s="4"/>
      <c r="N9" s="4"/>
      <c r="O9" s="4"/>
      <c r="P9" s="4"/>
      <c r="Q9" s="4"/>
    </row>
    <row r="10" spans="1:17" ht="61.5" hidden="1" customHeight="1" x14ac:dyDescent="0.2">
      <c r="A10" s="43" t="s">
        <v>3311</v>
      </c>
      <c r="B10" s="382" t="s">
        <v>3313</v>
      </c>
      <c r="C10" s="378"/>
      <c r="D10" s="4"/>
      <c r="E10" s="4"/>
      <c r="F10" s="4"/>
      <c r="G10" s="4"/>
      <c r="H10" s="4"/>
      <c r="I10" s="4"/>
      <c r="J10" s="4"/>
      <c r="K10" s="4"/>
      <c r="L10" s="4"/>
      <c r="M10" s="4"/>
      <c r="N10" s="4"/>
      <c r="O10" s="4"/>
      <c r="P10" s="4"/>
      <c r="Q10" s="4"/>
    </row>
    <row r="11" spans="1:17" ht="43.5" hidden="1" customHeight="1" x14ac:dyDescent="0.2">
      <c r="A11" s="43" t="s">
        <v>3311</v>
      </c>
      <c r="B11" s="382" t="s">
        <v>3314</v>
      </c>
      <c r="C11" s="378"/>
      <c r="D11" s="4"/>
      <c r="E11" s="4"/>
      <c r="F11" s="4"/>
      <c r="G11" s="4"/>
      <c r="H11" s="4"/>
      <c r="I11" s="4"/>
      <c r="J11" s="4"/>
      <c r="K11" s="4"/>
      <c r="L11" s="4"/>
      <c r="M11" s="4"/>
      <c r="N11" s="4"/>
      <c r="O11" s="4"/>
      <c r="P11" s="4"/>
      <c r="Q11" s="4"/>
    </row>
    <row r="12" spans="1:17" ht="27.75" hidden="1" customHeight="1" x14ac:dyDescent="0.2">
      <c r="A12" s="43" t="s">
        <v>3315</v>
      </c>
      <c r="B12" s="382" t="s">
        <v>3316</v>
      </c>
      <c r="C12" s="378"/>
      <c r="D12" s="4"/>
      <c r="E12" s="4"/>
      <c r="F12" s="4"/>
      <c r="G12" s="4"/>
      <c r="H12" s="4"/>
      <c r="I12" s="4"/>
      <c r="J12" s="4"/>
      <c r="K12" s="4"/>
      <c r="L12" s="4"/>
      <c r="M12" s="4"/>
      <c r="N12" s="4"/>
      <c r="O12" s="4"/>
      <c r="P12" s="4"/>
      <c r="Q12" s="4"/>
    </row>
    <row r="13" spans="1:17" ht="27.75" hidden="1" customHeight="1" x14ac:dyDescent="0.2">
      <c r="A13" s="43" t="s">
        <v>3317</v>
      </c>
      <c r="B13" s="382" t="s">
        <v>3318</v>
      </c>
      <c r="C13" s="378"/>
      <c r="D13" s="4"/>
      <c r="E13" s="4"/>
      <c r="F13" s="4"/>
      <c r="G13" s="4"/>
      <c r="H13" s="4"/>
      <c r="I13" s="4"/>
      <c r="J13" s="4"/>
      <c r="K13" s="4"/>
      <c r="L13" s="4"/>
      <c r="M13" s="4"/>
      <c r="N13" s="4"/>
      <c r="O13" s="4"/>
      <c r="P13" s="4"/>
      <c r="Q13" s="4"/>
    </row>
    <row r="14" spans="1:17" ht="45.75" hidden="1" customHeight="1" x14ac:dyDescent="0.2">
      <c r="A14" s="43" t="s">
        <v>3319</v>
      </c>
      <c r="B14" s="382" t="s">
        <v>3320</v>
      </c>
      <c r="C14" s="378"/>
      <c r="D14" s="4"/>
      <c r="E14" s="4"/>
      <c r="F14" s="4"/>
      <c r="G14" s="4"/>
      <c r="H14" s="4"/>
      <c r="I14" s="4"/>
      <c r="J14" s="4"/>
      <c r="K14" s="4"/>
      <c r="L14" s="4"/>
      <c r="M14" s="4"/>
      <c r="N14" s="4"/>
      <c r="O14" s="4"/>
      <c r="P14" s="4"/>
      <c r="Q14" s="4"/>
    </row>
    <row r="15" spans="1:17" ht="45.75" hidden="1" customHeight="1" x14ac:dyDescent="0.2">
      <c r="A15" s="43" t="s">
        <v>3321</v>
      </c>
      <c r="B15" s="382" t="s">
        <v>3322</v>
      </c>
      <c r="C15" s="378"/>
      <c r="D15" s="4"/>
      <c r="E15" s="4"/>
      <c r="F15" s="4"/>
      <c r="G15" s="4"/>
      <c r="H15" s="4"/>
      <c r="I15" s="4"/>
      <c r="J15" s="4"/>
      <c r="K15" s="4"/>
      <c r="L15" s="4"/>
      <c r="M15" s="4"/>
      <c r="N15" s="4"/>
      <c r="O15" s="4"/>
      <c r="P15" s="4"/>
      <c r="Q15" s="4"/>
    </row>
    <row r="16" spans="1:17" ht="51" hidden="1" customHeight="1" x14ac:dyDescent="0.2">
      <c r="A16" s="43" t="s">
        <v>3323</v>
      </c>
      <c r="B16" s="382" t="s">
        <v>3324</v>
      </c>
      <c r="C16" s="378"/>
      <c r="D16" s="4"/>
      <c r="E16" s="4"/>
      <c r="F16" s="4"/>
      <c r="G16" s="4"/>
      <c r="H16" s="4"/>
      <c r="I16" s="4"/>
      <c r="J16" s="4"/>
      <c r="K16" s="4"/>
      <c r="L16" s="4"/>
      <c r="M16" s="4"/>
      <c r="N16" s="4"/>
      <c r="O16" s="4"/>
      <c r="P16" s="4"/>
      <c r="Q16" s="4"/>
    </row>
    <row r="17" spans="1:17" ht="27.75" hidden="1" customHeight="1" x14ac:dyDescent="0.2">
      <c r="A17" s="43" t="s">
        <v>3325</v>
      </c>
      <c r="B17" s="382" t="s">
        <v>3326</v>
      </c>
      <c r="C17" s="378"/>
      <c r="D17" s="4"/>
      <c r="E17" s="4"/>
      <c r="F17" s="4"/>
      <c r="G17" s="4"/>
      <c r="H17" s="4"/>
      <c r="I17" s="4"/>
      <c r="J17" s="4"/>
      <c r="K17" s="4"/>
      <c r="L17" s="4"/>
      <c r="M17" s="4"/>
      <c r="N17" s="4"/>
      <c r="O17" s="4"/>
      <c r="P17" s="4"/>
      <c r="Q17" s="4"/>
    </row>
    <row r="18" spans="1:17" ht="27.75" hidden="1" customHeight="1" x14ac:dyDescent="0.2">
      <c r="A18" s="43" t="s">
        <v>3327</v>
      </c>
      <c r="B18" s="382" t="s">
        <v>3328</v>
      </c>
      <c r="C18" s="378"/>
      <c r="D18" s="4"/>
      <c r="E18" s="4"/>
      <c r="F18" s="4"/>
      <c r="G18" s="4"/>
      <c r="H18" s="4"/>
      <c r="I18" s="4"/>
      <c r="J18" s="4"/>
      <c r="K18" s="4"/>
      <c r="L18" s="4"/>
      <c r="M18" s="4"/>
      <c r="N18" s="4"/>
      <c r="O18" s="4"/>
      <c r="P18" s="4"/>
      <c r="Q18" s="4"/>
    </row>
    <row r="19" spans="1:17" ht="45" hidden="1" customHeight="1" x14ac:dyDescent="0.2">
      <c r="A19" s="43" t="s">
        <v>3327</v>
      </c>
      <c r="B19" s="382" t="s">
        <v>3329</v>
      </c>
      <c r="C19" s="378"/>
      <c r="D19" s="4"/>
      <c r="E19" s="4"/>
      <c r="F19" s="4"/>
      <c r="G19" s="4"/>
      <c r="H19" s="4"/>
      <c r="I19" s="4"/>
      <c r="J19" s="4"/>
      <c r="K19" s="4"/>
      <c r="L19" s="4"/>
      <c r="M19" s="4"/>
      <c r="N19" s="4"/>
      <c r="O19" s="4"/>
      <c r="P19" s="4"/>
      <c r="Q19" s="4"/>
    </row>
    <row r="20" spans="1:17" ht="45" hidden="1" customHeight="1" x14ac:dyDescent="0.2">
      <c r="A20" s="43" t="s">
        <v>3330</v>
      </c>
      <c r="B20" s="382" t="s">
        <v>3331</v>
      </c>
      <c r="C20" s="378"/>
      <c r="D20" s="4"/>
      <c r="E20" s="4"/>
      <c r="F20" s="4"/>
      <c r="G20" s="4"/>
      <c r="H20" s="4"/>
      <c r="I20" s="4"/>
      <c r="J20" s="4"/>
      <c r="K20" s="4"/>
      <c r="L20" s="4"/>
      <c r="M20" s="4"/>
      <c r="N20" s="4"/>
      <c r="O20" s="4"/>
      <c r="P20" s="4"/>
      <c r="Q20" s="4"/>
    </row>
    <row r="21" spans="1:17" ht="30" hidden="1" customHeight="1" x14ac:dyDescent="0.2">
      <c r="A21" s="43" t="s">
        <v>3332</v>
      </c>
      <c r="B21" s="382" t="s">
        <v>3333</v>
      </c>
      <c r="C21" s="378"/>
      <c r="D21" s="4"/>
      <c r="E21" s="4"/>
      <c r="F21" s="4"/>
      <c r="G21" s="4"/>
      <c r="H21" s="4"/>
      <c r="I21" s="4"/>
      <c r="J21" s="4"/>
      <c r="K21" s="4"/>
      <c r="L21" s="4"/>
      <c r="M21" s="4"/>
      <c r="N21" s="4"/>
      <c r="O21" s="4"/>
      <c r="P21" s="4"/>
      <c r="Q21" s="4"/>
    </row>
    <row r="22" spans="1:17" ht="30" hidden="1" customHeight="1" x14ac:dyDescent="0.2">
      <c r="A22" s="43" t="s">
        <v>3334</v>
      </c>
      <c r="B22" s="382" t="s">
        <v>3335</v>
      </c>
      <c r="C22" s="378"/>
      <c r="D22" s="4"/>
      <c r="E22" s="4"/>
      <c r="F22" s="4"/>
      <c r="G22" s="4"/>
      <c r="H22" s="4"/>
      <c r="I22" s="4"/>
      <c r="J22" s="4"/>
      <c r="K22" s="4"/>
      <c r="L22" s="4"/>
      <c r="M22" s="4"/>
      <c r="N22" s="4"/>
      <c r="O22" s="4"/>
      <c r="P22" s="4"/>
      <c r="Q22" s="4"/>
    </row>
    <row r="23" spans="1:17" ht="30" hidden="1" customHeight="1" x14ac:dyDescent="0.2">
      <c r="A23" s="43" t="s">
        <v>3336</v>
      </c>
      <c r="B23" s="382" t="s">
        <v>3337</v>
      </c>
      <c r="C23" s="378"/>
      <c r="D23" s="4"/>
      <c r="E23" s="4"/>
      <c r="F23" s="4"/>
      <c r="G23" s="4"/>
      <c r="H23" s="4"/>
      <c r="I23" s="4"/>
      <c r="J23" s="4"/>
      <c r="K23" s="4"/>
      <c r="L23" s="4"/>
      <c r="M23" s="4"/>
      <c r="N23" s="4"/>
      <c r="O23" s="4"/>
      <c r="P23" s="4"/>
      <c r="Q23" s="4"/>
    </row>
    <row r="24" spans="1:17" ht="30" hidden="1" customHeight="1" x14ac:dyDescent="0.2">
      <c r="A24" s="43" t="s">
        <v>3338</v>
      </c>
      <c r="B24" s="382" t="s">
        <v>3339</v>
      </c>
      <c r="C24" s="378"/>
      <c r="D24" s="4"/>
      <c r="E24" s="4"/>
      <c r="F24" s="4"/>
      <c r="G24" s="4"/>
      <c r="H24" s="4"/>
      <c r="I24" s="4"/>
      <c r="J24" s="4"/>
      <c r="K24" s="4"/>
      <c r="L24" s="4"/>
      <c r="M24" s="4"/>
      <c r="N24" s="4"/>
      <c r="O24" s="4"/>
      <c r="P24" s="4"/>
      <c r="Q24" s="4"/>
    </row>
    <row r="25" spans="1:17" ht="30" hidden="1" customHeight="1" x14ac:dyDescent="0.2">
      <c r="A25" s="43" t="s">
        <v>3340</v>
      </c>
      <c r="B25" s="382" t="s">
        <v>3341</v>
      </c>
      <c r="C25" s="378"/>
      <c r="D25" s="4"/>
      <c r="E25" s="4"/>
      <c r="F25" s="4"/>
      <c r="G25" s="4"/>
      <c r="H25" s="4"/>
      <c r="I25" s="4"/>
      <c r="J25" s="4"/>
      <c r="K25" s="4"/>
      <c r="L25" s="4"/>
      <c r="M25" s="4"/>
      <c r="N25" s="4"/>
      <c r="O25" s="4"/>
      <c r="P25" s="4"/>
      <c r="Q25" s="4"/>
    </row>
    <row r="26" spans="1:17" ht="30" hidden="1" customHeight="1" x14ac:dyDescent="0.2">
      <c r="A26" s="43" t="s">
        <v>3342</v>
      </c>
      <c r="B26" s="382" t="s">
        <v>3343</v>
      </c>
      <c r="C26" s="378"/>
      <c r="D26" s="4"/>
      <c r="E26" s="4"/>
      <c r="F26" s="4"/>
      <c r="G26" s="4"/>
      <c r="H26" s="4"/>
      <c r="I26" s="4"/>
      <c r="J26" s="4"/>
      <c r="K26" s="4"/>
      <c r="L26" s="4"/>
      <c r="M26" s="4"/>
      <c r="N26" s="4"/>
      <c r="O26" s="4"/>
      <c r="P26" s="4"/>
      <c r="Q26" s="4"/>
    </row>
    <row r="27" spans="1:17" ht="70.5" hidden="1" customHeight="1" x14ac:dyDescent="0.2">
      <c r="A27" s="43" t="s">
        <v>3344</v>
      </c>
      <c r="B27" s="382" t="s">
        <v>3345</v>
      </c>
      <c r="C27" s="378"/>
      <c r="D27" s="4"/>
      <c r="E27" s="4"/>
      <c r="F27" s="4"/>
      <c r="G27" s="4"/>
      <c r="H27" s="4"/>
      <c r="I27" s="4"/>
      <c r="J27" s="4"/>
      <c r="K27" s="4"/>
      <c r="L27" s="4"/>
      <c r="M27" s="4"/>
      <c r="N27" s="4"/>
      <c r="O27" s="4"/>
      <c r="P27" s="4"/>
      <c r="Q27" s="4"/>
    </row>
    <row r="28" spans="1:17" ht="48" hidden="1" customHeight="1" x14ac:dyDescent="0.2">
      <c r="A28" s="43" t="s">
        <v>3346</v>
      </c>
      <c r="B28" s="382" t="s">
        <v>3347</v>
      </c>
      <c r="C28" s="378"/>
      <c r="D28" s="4"/>
      <c r="E28" s="4"/>
      <c r="F28" s="4"/>
      <c r="G28" s="4"/>
      <c r="H28" s="4"/>
      <c r="I28" s="4"/>
      <c r="J28" s="4"/>
      <c r="K28" s="4"/>
      <c r="L28" s="4"/>
      <c r="M28" s="4"/>
      <c r="N28" s="4"/>
      <c r="O28" s="4"/>
      <c r="P28" s="4"/>
      <c r="Q28" s="4"/>
    </row>
    <row r="29" spans="1:17" ht="100.5" hidden="1" customHeight="1" x14ac:dyDescent="0.2">
      <c r="A29" s="43" t="s">
        <v>3348</v>
      </c>
      <c r="B29" s="382" t="s">
        <v>3349</v>
      </c>
      <c r="C29" s="378"/>
      <c r="D29" s="4"/>
      <c r="E29" s="4"/>
      <c r="F29" s="4"/>
      <c r="G29" s="4"/>
      <c r="H29" s="4"/>
      <c r="I29" s="4"/>
      <c r="J29" s="4"/>
      <c r="K29" s="4"/>
      <c r="L29" s="4"/>
      <c r="M29" s="4"/>
      <c r="N29" s="4"/>
      <c r="O29" s="4"/>
      <c r="P29" s="4"/>
      <c r="Q29" s="4"/>
    </row>
    <row r="30" spans="1:17" ht="45" hidden="1" customHeight="1" x14ac:dyDescent="0.2">
      <c r="A30" s="43" t="s">
        <v>3350</v>
      </c>
      <c r="B30" s="382" t="s">
        <v>3351</v>
      </c>
      <c r="C30" s="378"/>
      <c r="D30" s="4"/>
      <c r="E30" s="4"/>
      <c r="F30" s="4"/>
      <c r="G30" s="4"/>
      <c r="H30" s="4"/>
      <c r="I30" s="4"/>
      <c r="J30" s="4"/>
      <c r="K30" s="4"/>
      <c r="L30" s="4"/>
      <c r="M30" s="4"/>
      <c r="N30" s="4"/>
      <c r="O30" s="4"/>
      <c r="P30" s="4"/>
      <c r="Q30" s="4"/>
    </row>
    <row r="31" spans="1:17" ht="45" hidden="1" customHeight="1" x14ac:dyDescent="0.2">
      <c r="A31" s="43" t="s">
        <v>3352</v>
      </c>
      <c r="B31" s="382" t="s">
        <v>3353</v>
      </c>
      <c r="C31" s="378"/>
      <c r="D31" s="4"/>
      <c r="E31" s="4"/>
      <c r="F31" s="4"/>
      <c r="G31" s="4"/>
      <c r="H31" s="4"/>
      <c r="I31" s="4"/>
      <c r="J31" s="4"/>
      <c r="K31" s="4"/>
      <c r="L31" s="4"/>
      <c r="M31" s="4"/>
      <c r="N31" s="4"/>
      <c r="O31" s="4"/>
      <c r="P31" s="4"/>
      <c r="Q31" s="4"/>
    </row>
    <row r="32" spans="1:17" ht="45" hidden="1" customHeight="1" x14ac:dyDescent="0.2">
      <c r="A32" s="43" t="s">
        <v>3354</v>
      </c>
      <c r="B32" s="382" t="s">
        <v>3355</v>
      </c>
      <c r="C32" s="378"/>
      <c r="D32" s="4"/>
      <c r="E32" s="4"/>
      <c r="F32" s="4"/>
      <c r="G32" s="4"/>
      <c r="H32" s="4"/>
      <c r="I32" s="4"/>
      <c r="J32" s="4"/>
      <c r="K32" s="4"/>
      <c r="L32" s="4"/>
      <c r="M32" s="4"/>
      <c r="N32" s="4"/>
      <c r="O32" s="4"/>
      <c r="P32" s="4"/>
      <c r="Q32" s="4"/>
    </row>
    <row r="33" spans="1:17" ht="72" hidden="1" customHeight="1" x14ac:dyDescent="0.2">
      <c r="A33" s="43" t="s">
        <v>3356</v>
      </c>
      <c r="B33" s="382" t="s">
        <v>3357</v>
      </c>
      <c r="C33" s="378"/>
      <c r="D33" s="4"/>
      <c r="E33" s="4"/>
      <c r="F33" s="4"/>
      <c r="G33" s="4"/>
      <c r="H33" s="4"/>
      <c r="I33" s="4"/>
      <c r="J33" s="4"/>
      <c r="K33" s="4"/>
      <c r="L33" s="4"/>
      <c r="M33" s="4"/>
      <c r="N33" s="4"/>
      <c r="O33" s="4"/>
      <c r="P33" s="4"/>
      <c r="Q33" s="4"/>
    </row>
    <row r="34" spans="1:17" ht="79.5" hidden="1" customHeight="1" x14ac:dyDescent="0.2">
      <c r="A34" s="43" t="s">
        <v>3358</v>
      </c>
      <c r="B34" s="382" t="s">
        <v>3359</v>
      </c>
      <c r="C34" s="378"/>
      <c r="D34" s="4"/>
      <c r="E34" s="4"/>
      <c r="F34" s="4"/>
      <c r="G34" s="4"/>
      <c r="H34" s="4"/>
      <c r="I34" s="4"/>
      <c r="J34" s="4"/>
      <c r="K34" s="4"/>
      <c r="L34" s="4"/>
      <c r="M34" s="4"/>
      <c r="N34" s="4"/>
      <c r="O34" s="4"/>
      <c r="P34" s="4"/>
      <c r="Q34" s="4"/>
    </row>
    <row r="35" spans="1:17" ht="70.5" hidden="1" customHeight="1" x14ac:dyDescent="0.2">
      <c r="A35" s="43" t="s">
        <v>3360</v>
      </c>
      <c r="B35" s="382" t="s">
        <v>3361</v>
      </c>
      <c r="C35" s="378"/>
      <c r="D35" s="4"/>
      <c r="E35" s="4"/>
      <c r="F35" s="4"/>
      <c r="G35" s="4"/>
      <c r="H35" s="4"/>
      <c r="I35" s="4"/>
      <c r="J35" s="4"/>
      <c r="K35" s="4"/>
      <c r="L35" s="4"/>
      <c r="M35" s="4"/>
      <c r="N35" s="4"/>
      <c r="O35" s="4"/>
      <c r="P35" s="4"/>
      <c r="Q35" s="4"/>
    </row>
    <row r="36" spans="1:17" ht="45.75" hidden="1" customHeight="1" x14ac:dyDescent="0.2">
      <c r="A36" s="43" t="s">
        <v>3362</v>
      </c>
      <c r="B36" s="382" t="s">
        <v>3363</v>
      </c>
      <c r="C36" s="378"/>
      <c r="D36" s="4"/>
      <c r="E36" s="4"/>
      <c r="F36" s="4"/>
      <c r="G36" s="4"/>
      <c r="H36" s="4"/>
      <c r="I36" s="4"/>
      <c r="J36" s="4"/>
      <c r="K36" s="4"/>
      <c r="L36" s="4"/>
      <c r="M36" s="4"/>
      <c r="N36" s="4"/>
      <c r="O36" s="4"/>
      <c r="P36" s="4"/>
      <c r="Q36" s="4"/>
    </row>
    <row r="37" spans="1:17" ht="54.75" hidden="1" customHeight="1" x14ac:dyDescent="0.2">
      <c r="A37" s="43" t="s">
        <v>3364</v>
      </c>
      <c r="B37" s="382" t="s">
        <v>3365</v>
      </c>
      <c r="C37" s="378"/>
      <c r="D37" s="4"/>
      <c r="E37" s="4"/>
      <c r="F37" s="4"/>
      <c r="G37" s="4"/>
      <c r="H37" s="4"/>
      <c r="I37" s="4"/>
      <c r="J37" s="4"/>
      <c r="K37" s="4"/>
      <c r="L37" s="4"/>
      <c r="M37" s="4"/>
      <c r="N37" s="4"/>
      <c r="O37" s="4"/>
      <c r="P37" s="4"/>
      <c r="Q37" s="4"/>
    </row>
    <row r="38" spans="1:17" ht="37.5" hidden="1" customHeight="1" x14ac:dyDescent="0.2">
      <c r="A38" s="43" t="s">
        <v>3366</v>
      </c>
      <c r="B38" s="382" t="s">
        <v>3367</v>
      </c>
      <c r="C38" s="378"/>
      <c r="D38" s="4"/>
      <c r="E38" s="4"/>
      <c r="F38" s="4"/>
      <c r="G38" s="4"/>
      <c r="H38" s="4"/>
      <c r="I38" s="4"/>
      <c r="J38" s="4"/>
      <c r="K38" s="4"/>
      <c r="L38" s="4"/>
      <c r="M38" s="4"/>
      <c r="N38" s="4"/>
      <c r="O38" s="4"/>
      <c r="P38" s="4"/>
      <c r="Q38" s="4"/>
    </row>
    <row r="39" spans="1:17" ht="61.5" hidden="1" customHeight="1" x14ac:dyDescent="0.2">
      <c r="A39" s="43" t="s">
        <v>3368</v>
      </c>
      <c r="B39" s="382" t="s">
        <v>3369</v>
      </c>
      <c r="C39" s="378"/>
      <c r="D39" s="4"/>
      <c r="E39" s="4"/>
      <c r="F39" s="4"/>
      <c r="G39" s="4"/>
      <c r="H39" s="4"/>
      <c r="I39" s="4"/>
      <c r="J39" s="4"/>
      <c r="K39" s="4"/>
      <c r="L39" s="4"/>
      <c r="M39" s="4"/>
      <c r="N39" s="4"/>
      <c r="O39" s="4"/>
      <c r="P39" s="4"/>
      <c r="Q39" s="4"/>
    </row>
    <row r="40" spans="1:17" ht="53.25" hidden="1" customHeight="1" x14ac:dyDescent="0.2">
      <c r="A40" s="43" t="s">
        <v>3370</v>
      </c>
      <c r="B40" s="382" t="s">
        <v>3371</v>
      </c>
      <c r="C40" s="378"/>
      <c r="D40" s="4"/>
      <c r="E40" s="4"/>
      <c r="F40" s="4"/>
      <c r="G40" s="4"/>
      <c r="H40" s="4"/>
      <c r="I40" s="4"/>
      <c r="J40" s="4"/>
      <c r="K40" s="4"/>
      <c r="L40" s="4"/>
      <c r="M40" s="4"/>
      <c r="N40" s="4"/>
      <c r="O40" s="4"/>
      <c r="P40" s="4"/>
      <c r="Q40" s="4"/>
    </row>
    <row r="41" spans="1:17" ht="73.5" hidden="1" customHeight="1" x14ac:dyDescent="0.2">
      <c r="A41" s="43" t="s">
        <v>3372</v>
      </c>
      <c r="B41" s="382" t="s">
        <v>3373</v>
      </c>
      <c r="C41" s="378"/>
      <c r="D41" s="4"/>
      <c r="E41" s="4"/>
      <c r="F41" s="4"/>
      <c r="G41" s="4"/>
      <c r="H41" s="4"/>
      <c r="I41" s="4"/>
      <c r="J41" s="4"/>
      <c r="K41" s="4"/>
      <c r="L41" s="4"/>
      <c r="M41" s="4"/>
      <c r="N41" s="4"/>
      <c r="O41" s="4"/>
      <c r="P41" s="4"/>
      <c r="Q41" s="4"/>
    </row>
    <row r="42" spans="1:17" ht="57.75" hidden="1" customHeight="1" x14ac:dyDescent="0.2">
      <c r="A42" s="43" t="s">
        <v>3374</v>
      </c>
      <c r="B42" s="382" t="s">
        <v>3375</v>
      </c>
      <c r="C42" s="378"/>
      <c r="D42" s="4"/>
      <c r="E42" s="4"/>
      <c r="F42" s="4"/>
      <c r="G42" s="4"/>
      <c r="H42" s="4"/>
      <c r="I42" s="4"/>
      <c r="J42" s="4"/>
      <c r="K42" s="4"/>
      <c r="L42" s="4"/>
      <c r="M42" s="4"/>
      <c r="N42" s="4"/>
      <c r="O42" s="4"/>
      <c r="P42" s="4"/>
      <c r="Q42" s="4"/>
    </row>
    <row r="43" spans="1:17" ht="84" hidden="1" customHeight="1" x14ac:dyDescent="0.2">
      <c r="A43" s="43" t="s">
        <v>3376</v>
      </c>
      <c r="B43" s="382" t="s">
        <v>3377</v>
      </c>
      <c r="C43" s="378"/>
      <c r="D43" s="4"/>
      <c r="E43" s="4"/>
      <c r="F43" s="4"/>
      <c r="G43" s="4"/>
      <c r="H43" s="4"/>
      <c r="I43" s="4"/>
      <c r="J43" s="4"/>
      <c r="K43" s="4"/>
      <c r="L43" s="4"/>
      <c r="M43" s="4"/>
      <c r="N43" s="4"/>
      <c r="O43" s="4"/>
      <c r="P43" s="4"/>
      <c r="Q43" s="4"/>
    </row>
    <row r="44" spans="1:17" ht="48" hidden="1" customHeight="1" x14ac:dyDescent="0.2">
      <c r="A44" s="43" t="s">
        <v>3378</v>
      </c>
      <c r="B44" s="382" t="s">
        <v>3379</v>
      </c>
      <c r="C44" s="378"/>
      <c r="D44" s="4"/>
      <c r="E44" s="4"/>
      <c r="F44" s="4"/>
      <c r="G44" s="4"/>
      <c r="H44" s="4"/>
      <c r="I44" s="4"/>
      <c r="J44" s="4"/>
      <c r="K44" s="4"/>
      <c r="L44" s="4"/>
      <c r="M44" s="4"/>
      <c r="N44" s="4"/>
      <c r="O44" s="4"/>
      <c r="P44" s="4"/>
      <c r="Q44" s="4"/>
    </row>
    <row r="45" spans="1:17" ht="57" hidden="1" customHeight="1" x14ac:dyDescent="0.2">
      <c r="A45" s="43" t="s">
        <v>3380</v>
      </c>
      <c r="B45" s="382" t="s">
        <v>3381</v>
      </c>
      <c r="C45" s="378"/>
      <c r="D45" s="4"/>
      <c r="E45" s="4"/>
      <c r="F45" s="4"/>
      <c r="G45" s="4"/>
      <c r="H45" s="4"/>
      <c r="I45" s="4"/>
      <c r="J45" s="4"/>
      <c r="K45" s="4"/>
      <c r="L45" s="4"/>
      <c r="M45" s="4"/>
      <c r="N45" s="4"/>
      <c r="O45" s="4"/>
      <c r="P45" s="4"/>
      <c r="Q45" s="4"/>
    </row>
    <row r="46" spans="1:17" ht="73.5" hidden="1" customHeight="1" x14ac:dyDescent="0.2">
      <c r="A46" s="43" t="s">
        <v>3382</v>
      </c>
      <c r="B46" s="383" t="s">
        <v>3383</v>
      </c>
      <c r="C46" s="378"/>
      <c r="D46" s="41"/>
      <c r="E46" s="4"/>
      <c r="F46" s="4"/>
      <c r="G46" s="4"/>
      <c r="H46" s="4"/>
      <c r="I46" s="4"/>
      <c r="J46" s="4"/>
      <c r="K46" s="4"/>
      <c r="L46" s="4"/>
      <c r="M46" s="4"/>
      <c r="N46" s="4"/>
      <c r="O46" s="4"/>
      <c r="P46" s="4"/>
      <c r="Q46" s="4"/>
    </row>
    <row r="47" spans="1:17" ht="66" hidden="1" customHeight="1" x14ac:dyDescent="0.2">
      <c r="A47" s="48" t="s">
        <v>3384</v>
      </c>
      <c r="B47" s="384" t="s">
        <v>3385</v>
      </c>
      <c r="C47" s="384"/>
      <c r="D47" s="4"/>
      <c r="E47" s="4"/>
      <c r="F47" s="4"/>
      <c r="G47" s="4"/>
      <c r="H47" s="4"/>
      <c r="I47" s="4"/>
      <c r="J47" s="4"/>
      <c r="K47" s="4"/>
      <c r="L47" s="4"/>
      <c r="M47" s="4"/>
      <c r="N47" s="4"/>
      <c r="O47" s="4"/>
      <c r="P47" s="4"/>
      <c r="Q47" s="4"/>
    </row>
    <row r="48" spans="1:17" ht="123.75" customHeight="1" x14ac:dyDescent="0.2">
      <c r="A48" s="271" t="s">
        <v>3386</v>
      </c>
      <c r="B48" s="381" t="s">
        <v>3387</v>
      </c>
      <c r="C48" s="380"/>
      <c r="D48" s="4"/>
      <c r="E48" s="4"/>
      <c r="F48" s="4"/>
      <c r="G48" s="4"/>
      <c r="H48" s="4"/>
      <c r="I48" s="4"/>
      <c r="J48" s="4"/>
      <c r="K48" s="4"/>
      <c r="L48" s="4"/>
      <c r="M48" s="4"/>
      <c r="N48" s="4"/>
      <c r="O48" s="4"/>
      <c r="P48" s="4"/>
      <c r="Q48" s="4"/>
    </row>
    <row r="49" spans="1:17" ht="34.5" customHeight="1" x14ac:dyDescent="0.2">
      <c r="A49" s="271" t="s">
        <v>3388</v>
      </c>
      <c r="B49" s="379" t="s">
        <v>3389</v>
      </c>
      <c r="C49" s="380"/>
      <c r="D49" s="4"/>
      <c r="E49" s="4"/>
      <c r="F49" s="4"/>
      <c r="G49" s="4"/>
      <c r="H49" s="4"/>
      <c r="I49" s="4"/>
      <c r="J49" s="4"/>
      <c r="K49" s="4"/>
      <c r="L49" s="4"/>
      <c r="M49" s="4"/>
      <c r="N49" s="4"/>
      <c r="O49" s="4"/>
      <c r="P49" s="4"/>
      <c r="Q49" s="4"/>
    </row>
    <row r="50" spans="1:17" ht="34.5" customHeight="1" x14ac:dyDescent="0.2">
      <c r="A50" s="271" t="s">
        <v>3390</v>
      </c>
      <c r="B50" s="379" t="s">
        <v>3391</v>
      </c>
      <c r="C50" s="380"/>
      <c r="D50" s="4"/>
      <c r="E50" s="4"/>
      <c r="F50" s="4"/>
      <c r="G50" s="4"/>
      <c r="H50" s="4"/>
      <c r="I50" s="4"/>
      <c r="J50" s="4"/>
      <c r="K50" s="4"/>
      <c r="L50" s="4"/>
      <c r="M50" s="4"/>
      <c r="N50" s="4"/>
      <c r="O50" s="4"/>
      <c r="P50" s="4"/>
      <c r="Q50" s="4"/>
    </row>
    <row r="51" spans="1:17" ht="31.5" customHeight="1" x14ac:dyDescent="0.2">
      <c r="A51" s="313"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33771</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4437897</v>
      </c>
      <c r="I16" s="172">
        <f>'PR-RAS'!E6</f>
        <v>4529078.5500000007</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3894156</v>
      </c>
      <c r="I17" s="172">
        <f>'PR-RAS'!E151</f>
        <v>3957283.6000000006</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220999</v>
      </c>
      <c r="I19" s="173">
        <f>'PR-RAS'!E646</f>
        <v>231058.25000000032</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49435943</v>
      </c>
      <c r="I20" s="175">
        <f>BILANCA!E7</f>
        <v>49714742.909999996</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741186</v>
      </c>
      <c r="I21" s="177">
        <f>BILANCA!E68</f>
        <v>329221.39</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957606</v>
      </c>
      <c r="I22" s="177">
        <f>BILANCA!E176</f>
        <v>536402.55000000005</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49219523</v>
      </c>
      <c r="I23" s="179">
        <f>BILANCA!E237</f>
        <v>49507561.75</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4533787</v>
      </c>
      <c r="I28" s="181">
        <f>'RAS-funkcijski'!E141</f>
        <v>4518774.04</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957606.18</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536402.54999999981</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85221.060000000012</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451181.49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4437897</v>
      </c>
      <c r="E6" s="53">
        <f>E7+E44+E50+E82+E106+E124+E133+E139</f>
        <v>4529078.5500000007</v>
      </c>
      <c r="F6" s="54">
        <f t="shared" ref="F6:F131" si="0">IF(D6&lt;&gt;0,IF(E6/D6&gt;=100,"&gt;&gt;100",E6/D6*100),"-")</f>
        <v>102.0546116775581</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741999</v>
      </c>
      <c r="E50" s="53">
        <f>E51+E54+E59+E62+E65+E68+E71+E74+E77</f>
        <v>785278.82000000007</v>
      </c>
      <c r="F50" s="54">
        <f t="shared" si="0"/>
        <v>105.83286769928262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741999</v>
      </c>
      <c r="E68" s="53">
        <f t="shared" si="15"/>
        <v>785278.82000000007</v>
      </c>
      <c r="F68" s="54">
        <f t="shared" si="0"/>
        <v>105.83286769928262</v>
      </c>
    </row>
    <row r="69" spans="1:6" ht="12.75" customHeight="1" x14ac:dyDescent="0.2">
      <c r="A69" s="55" t="s">
        <v>181</v>
      </c>
      <c r="B69" s="87" t="s">
        <v>182</v>
      </c>
      <c r="C69" s="52" t="s">
        <v>181</v>
      </c>
      <c r="D69" s="244">
        <v>241999</v>
      </c>
      <c r="E69" s="244">
        <v>300376.32000000001</v>
      </c>
      <c r="F69" s="54">
        <f t="shared" si="0"/>
        <v>124.12295918578175</v>
      </c>
    </row>
    <row r="70" spans="1:6" ht="24" x14ac:dyDescent="0.2">
      <c r="A70" s="55" t="s">
        <v>183</v>
      </c>
      <c r="B70" s="87" t="s">
        <v>184</v>
      </c>
      <c r="C70" s="52" t="s">
        <v>183</v>
      </c>
      <c r="D70" s="244">
        <v>500000</v>
      </c>
      <c r="E70" s="244">
        <v>484902.5</v>
      </c>
      <c r="F70" s="54">
        <f t="shared" si="0"/>
        <v>96.980500000000006</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9.41</v>
      </c>
      <c r="F82" s="54" t="str">
        <f t="shared" si="0"/>
        <v>-</v>
      </c>
    </row>
    <row r="83" spans="1:6" ht="12.75" customHeight="1" x14ac:dyDescent="0.2">
      <c r="A83" s="55">
        <v>641</v>
      </c>
      <c r="B83" s="87" t="s">
        <v>209</v>
      </c>
      <c r="C83" s="52" t="s">
        <v>210</v>
      </c>
      <c r="D83" s="53">
        <f t="shared" ref="D83:E83" si="20">SUM(D84:D90)</f>
        <v>0</v>
      </c>
      <c r="E83" s="53">
        <f t="shared" si="20"/>
        <v>9.41</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v>9.41</v>
      </c>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9640</v>
      </c>
      <c r="E106" s="53">
        <f t="shared" si="23"/>
        <v>82747.199999999997</v>
      </c>
      <c r="F106" s="54">
        <f t="shared" si="0"/>
        <v>858.37344398340247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9640</v>
      </c>
      <c r="E112" s="53">
        <f t="shared" si="25"/>
        <v>82747.199999999997</v>
      </c>
      <c r="F112" s="54">
        <f t="shared" si="0"/>
        <v>858.37344398340247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9640</v>
      </c>
      <c r="E117" s="244">
        <v>82747.199999999997</v>
      </c>
      <c r="F117" s="54">
        <f t="shared" si="0"/>
        <v>858.37344398340247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111810</v>
      </c>
      <c r="E124" s="53">
        <f t="shared" si="27"/>
        <v>130330.41</v>
      </c>
      <c r="F124" s="54">
        <f t="shared" si="0"/>
        <v>116.56418030587605</v>
      </c>
    </row>
    <row r="125" spans="1:6" ht="12.75" customHeight="1" x14ac:dyDescent="0.2">
      <c r="A125" s="55">
        <v>661</v>
      </c>
      <c r="B125" s="88" t="s">
        <v>293</v>
      </c>
      <c r="C125" s="52" t="s">
        <v>294</v>
      </c>
      <c r="D125" s="53">
        <f t="shared" ref="D125:E125" si="28">SUM(D126:D127)</f>
        <v>111810</v>
      </c>
      <c r="E125" s="53">
        <f t="shared" si="28"/>
        <v>130330.41</v>
      </c>
      <c r="F125" s="54">
        <f t="shared" si="0"/>
        <v>116.56418030587605</v>
      </c>
    </row>
    <row r="126" spans="1:6" ht="12.75" customHeight="1" x14ac:dyDescent="0.2">
      <c r="A126" s="55">
        <v>6614</v>
      </c>
      <c r="B126" s="88" t="s">
        <v>295</v>
      </c>
      <c r="C126" s="52" t="s">
        <v>296</v>
      </c>
      <c r="D126" s="244">
        <v>4885</v>
      </c>
      <c r="E126" s="244">
        <v>18051</v>
      </c>
      <c r="F126" s="54">
        <f t="shared" si="0"/>
        <v>369.5189355168884</v>
      </c>
    </row>
    <row r="127" spans="1:6" ht="12.75" customHeight="1" x14ac:dyDescent="0.2">
      <c r="A127" s="55">
        <v>6615</v>
      </c>
      <c r="B127" s="88" t="s">
        <v>297</v>
      </c>
      <c r="C127" s="52" t="s">
        <v>298</v>
      </c>
      <c r="D127" s="244">
        <v>106925</v>
      </c>
      <c r="E127" s="244">
        <v>112279.41</v>
      </c>
      <c r="F127" s="54">
        <f t="shared" si="0"/>
        <v>105.00763151741876</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3567198</v>
      </c>
      <c r="E133" s="53">
        <f t="shared" si="30"/>
        <v>3524712.7100000004</v>
      </c>
      <c r="F133" s="54">
        <f t="shared" ref="F133:F223" si="31">IF(D133&lt;&gt;0,IF(E133/D133&gt;=100,"&gt;&gt;100",E133/D133*100),"-")</f>
        <v>98.809001070307858</v>
      </c>
    </row>
    <row r="134" spans="1:6" ht="24" x14ac:dyDescent="0.2">
      <c r="A134" s="55">
        <v>671</v>
      </c>
      <c r="B134" s="234" t="s">
        <v>311</v>
      </c>
      <c r="C134" s="52" t="s">
        <v>312</v>
      </c>
      <c r="D134" s="53">
        <f t="shared" ref="D134:E134" si="32">SUM(D135:D137)</f>
        <v>3567198</v>
      </c>
      <c r="E134" s="53">
        <f t="shared" si="32"/>
        <v>3524712.7100000004</v>
      </c>
      <c r="F134" s="54">
        <f t="shared" si="31"/>
        <v>98.809001070307858</v>
      </c>
    </row>
    <row r="135" spans="1:6" ht="12.75" customHeight="1" x14ac:dyDescent="0.2">
      <c r="A135" s="55">
        <v>6711</v>
      </c>
      <c r="B135" s="87" t="s">
        <v>313</v>
      </c>
      <c r="C135" s="52" t="s">
        <v>314</v>
      </c>
      <c r="D135" s="244">
        <v>3403569</v>
      </c>
      <c r="E135" s="244">
        <v>3460526.97</v>
      </c>
      <c r="F135" s="54">
        <f t="shared" si="31"/>
        <v>101.67347775232412</v>
      </c>
    </row>
    <row r="136" spans="1:6" ht="24" x14ac:dyDescent="0.2">
      <c r="A136" s="55">
        <v>6712</v>
      </c>
      <c r="B136" s="234" t="s">
        <v>315</v>
      </c>
      <c r="C136" s="52" t="s">
        <v>316</v>
      </c>
      <c r="D136" s="244">
        <v>144439</v>
      </c>
      <c r="E136" s="244">
        <v>43822.62</v>
      </c>
      <c r="F136" s="54">
        <f t="shared" si="31"/>
        <v>30.339880503188198</v>
      </c>
    </row>
    <row r="137" spans="1:6" ht="24" x14ac:dyDescent="0.2">
      <c r="A137" s="55" t="s">
        <v>317</v>
      </c>
      <c r="B137" s="87" t="s">
        <v>318</v>
      </c>
      <c r="C137" s="52" t="s">
        <v>317</v>
      </c>
      <c r="D137" s="244">
        <v>19190</v>
      </c>
      <c r="E137" s="244">
        <v>20363.12</v>
      </c>
      <c r="F137" s="54">
        <f t="shared" si="31"/>
        <v>106.11318394997393</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7250</v>
      </c>
      <c r="E139" s="53">
        <f t="shared" si="33"/>
        <v>6000</v>
      </c>
      <c r="F139" s="54">
        <f t="shared" si="31"/>
        <v>82.758620689655174</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7250</v>
      </c>
      <c r="E150" s="244">
        <v>6000</v>
      </c>
      <c r="F150" s="54">
        <f t="shared" si="31"/>
        <v>82.758620689655174</v>
      </c>
    </row>
    <row r="151" spans="1:6" ht="12.75" customHeight="1" x14ac:dyDescent="0.2">
      <c r="A151" s="55">
        <v>3</v>
      </c>
      <c r="B151" s="87" t="s">
        <v>345</v>
      </c>
      <c r="C151" s="52" t="s">
        <v>53</v>
      </c>
      <c r="D151" s="53">
        <f t="shared" ref="D151:E151" si="35">D152+D163+D196+D215+D224+D252+D263</f>
        <v>3894156</v>
      </c>
      <c r="E151" s="53">
        <f t="shared" si="35"/>
        <v>3957283.6000000006</v>
      </c>
      <c r="F151" s="54">
        <f t="shared" si="31"/>
        <v>101.62108554459554</v>
      </c>
    </row>
    <row r="152" spans="1:6" ht="12.75" customHeight="1" x14ac:dyDescent="0.2">
      <c r="A152" s="55">
        <v>31</v>
      </c>
      <c r="B152" s="87" t="s">
        <v>346</v>
      </c>
      <c r="C152" s="52" t="s">
        <v>347</v>
      </c>
      <c r="D152" s="53">
        <f t="shared" ref="D152:E152" si="36">D153+D158+D159</f>
        <v>2349610</v>
      </c>
      <c r="E152" s="53">
        <f t="shared" si="36"/>
        <v>2675777.5000000005</v>
      </c>
      <c r="F152" s="54">
        <f t="shared" si="31"/>
        <v>113.88177186852289</v>
      </c>
    </row>
    <row r="153" spans="1:6" ht="12.75" customHeight="1" x14ac:dyDescent="0.2">
      <c r="A153" s="55">
        <v>311</v>
      </c>
      <c r="B153" s="87" t="s">
        <v>348</v>
      </c>
      <c r="C153" s="52" t="s">
        <v>349</v>
      </c>
      <c r="D153" s="53">
        <f t="shared" ref="D153:E153" si="37">SUM(D154:D157)</f>
        <v>1975651</v>
      </c>
      <c r="E153" s="53">
        <f t="shared" si="37"/>
        <v>2154475.5300000003</v>
      </c>
      <c r="F153" s="54">
        <f t="shared" si="31"/>
        <v>109.05142304992128</v>
      </c>
    </row>
    <row r="154" spans="1:6" ht="12.75" customHeight="1" x14ac:dyDescent="0.2">
      <c r="A154" s="55">
        <v>3111</v>
      </c>
      <c r="B154" s="87" t="s">
        <v>350</v>
      </c>
      <c r="C154" s="52" t="s">
        <v>351</v>
      </c>
      <c r="D154" s="244">
        <v>1973657</v>
      </c>
      <c r="E154" s="244">
        <v>2146102.6</v>
      </c>
      <c r="F154" s="54">
        <f t="shared" si="31"/>
        <v>108.737364192461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1994</v>
      </c>
      <c r="E156" s="244">
        <v>8372.93</v>
      </c>
      <c r="F156" s="54">
        <f t="shared" si="31"/>
        <v>419.9062186559679</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65200</v>
      </c>
      <c r="E158" s="244">
        <v>168367.29</v>
      </c>
      <c r="F158" s="54">
        <f t="shared" si="31"/>
        <v>258.23203987730062</v>
      </c>
    </row>
    <row r="159" spans="1:6" ht="12.75" customHeight="1" x14ac:dyDescent="0.2">
      <c r="A159" s="55">
        <v>313</v>
      </c>
      <c r="B159" s="87" t="s">
        <v>360</v>
      </c>
      <c r="C159" s="52" t="s">
        <v>361</v>
      </c>
      <c r="D159" s="53">
        <f t="shared" ref="D159:E159" si="38">SUM(D160:D162)</f>
        <v>308759</v>
      </c>
      <c r="E159" s="53">
        <f t="shared" si="38"/>
        <v>352934.68</v>
      </c>
      <c r="F159" s="54">
        <f t="shared" si="31"/>
        <v>114.30749549001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308759</v>
      </c>
      <c r="E161" s="244">
        <v>352934.68</v>
      </c>
      <c r="F161" s="54">
        <f t="shared" si="31"/>
        <v>114.30749549001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1542327</v>
      </c>
      <c r="E163" s="53">
        <f t="shared" si="39"/>
        <v>1279477.6100000001</v>
      </c>
      <c r="F163" s="54">
        <f t="shared" si="31"/>
        <v>82.957609508230107</v>
      </c>
    </row>
    <row r="164" spans="1:6" ht="12.75" customHeight="1" x14ac:dyDescent="0.2">
      <c r="A164" s="55">
        <v>321</v>
      </c>
      <c r="B164" s="87" t="s">
        <v>369</v>
      </c>
      <c r="C164" s="52" t="s">
        <v>370</v>
      </c>
      <c r="D164" s="53">
        <f t="shared" ref="D164:E164" si="40">SUM(D165:D168)</f>
        <v>98452</v>
      </c>
      <c r="E164" s="53">
        <f t="shared" si="40"/>
        <v>147606.31</v>
      </c>
      <c r="F164" s="54">
        <f t="shared" si="31"/>
        <v>149.92718278958276</v>
      </c>
    </row>
    <row r="165" spans="1:6" ht="12.75" customHeight="1" x14ac:dyDescent="0.2">
      <c r="A165" s="55">
        <v>3211</v>
      </c>
      <c r="B165" s="87" t="s">
        <v>371</v>
      </c>
      <c r="C165" s="52" t="s">
        <v>372</v>
      </c>
      <c r="D165" s="244">
        <v>11320</v>
      </c>
      <c r="E165" s="244">
        <v>47492.4</v>
      </c>
      <c r="F165" s="54">
        <f t="shared" si="31"/>
        <v>419.54416961130744</v>
      </c>
    </row>
    <row r="166" spans="1:6" ht="12.75" customHeight="1" x14ac:dyDescent="0.2">
      <c r="A166" s="55">
        <v>3212</v>
      </c>
      <c r="B166" s="87" t="s">
        <v>373</v>
      </c>
      <c r="C166" s="52" t="s">
        <v>374</v>
      </c>
      <c r="D166" s="244">
        <v>78632</v>
      </c>
      <c r="E166" s="244">
        <v>92688.91</v>
      </c>
      <c r="F166" s="54">
        <f t="shared" si="31"/>
        <v>117.87683131549498</v>
      </c>
    </row>
    <row r="167" spans="1:6" ht="12.75" customHeight="1" x14ac:dyDescent="0.2">
      <c r="A167" s="55">
        <v>3213</v>
      </c>
      <c r="B167" s="87" t="s">
        <v>375</v>
      </c>
      <c r="C167" s="52" t="s">
        <v>376</v>
      </c>
      <c r="D167" s="244">
        <v>8500</v>
      </c>
      <c r="E167" s="244">
        <v>7425</v>
      </c>
      <c r="F167" s="54">
        <f t="shared" si="31"/>
        <v>87.352941176470594</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210087</v>
      </c>
      <c r="E169" s="53">
        <f t="shared" si="41"/>
        <v>269942.61</v>
      </c>
      <c r="F169" s="54">
        <f t="shared" si="31"/>
        <v>128.49086806894286</v>
      </c>
    </row>
    <row r="170" spans="1:6" ht="12.75" customHeight="1" x14ac:dyDescent="0.2">
      <c r="A170" s="55">
        <v>3221</v>
      </c>
      <c r="B170" s="87" t="s">
        <v>381</v>
      </c>
      <c r="C170" s="52" t="s">
        <v>382</v>
      </c>
      <c r="D170" s="244">
        <v>44984</v>
      </c>
      <c r="E170" s="244">
        <v>39875.99</v>
      </c>
      <c r="F170" s="54">
        <f t="shared" si="31"/>
        <v>88.644829272630261</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145821</v>
      </c>
      <c r="E172" s="244">
        <v>205150.4</v>
      </c>
      <c r="F172" s="54">
        <f t="shared" si="31"/>
        <v>140.68645805473835</v>
      </c>
    </row>
    <row r="173" spans="1:6" ht="12.75" customHeight="1" x14ac:dyDescent="0.2">
      <c r="A173" s="55">
        <v>3224</v>
      </c>
      <c r="B173" s="87" t="s">
        <v>387</v>
      </c>
      <c r="C173" s="52" t="s">
        <v>388</v>
      </c>
      <c r="D173" s="244">
        <v>15421</v>
      </c>
      <c r="E173" s="244">
        <v>17366.09</v>
      </c>
      <c r="F173" s="54">
        <f t="shared" si="31"/>
        <v>112.61325465274625</v>
      </c>
    </row>
    <row r="174" spans="1:6" ht="12.75" customHeight="1" x14ac:dyDescent="0.2">
      <c r="A174" s="55">
        <v>3225</v>
      </c>
      <c r="B174" s="87" t="s">
        <v>389</v>
      </c>
      <c r="C174" s="52" t="s">
        <v>390</v>
      </c>
      <c r="D174" s="244">
        <v>3861</v>
      </c>
      <c r="E174" s="244">
        <v>7550.13</v>
      </c>
      <c r="F174" s="54">
        <f t="shared" si="31"/>
        <v>195.54856254856253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1126211</v>
      </c>
      <c r="E177" s="53">
        <f t="shared" si="42"/>
        <v>768815.7300000001</v>
      </c>
      <c r="F177" s="54">
        <f t="shared" si="31"/>
        <v>68.26569177534229</v>
      </c>
    </row>
    <row r="178" spans="1:6" ht="12.75" customHeight="1" x14ac:dyDescent="0.2">
      <c r="A178" s="55">
        <v>3231</v>
      </c>
      <c r="B178" s="87" t="s">
        <v>397</v>
      </c>
      <c r="C178" s="52" t="s">
        <v>398</v>
      </c>
      <c r="D178" s="244">
        <v>48121</v>
      </c>
      <c r="E178" s="244">
        <v>34002.18</v>
      </c>
      <c r="F178" s="54">
        <f t="shared" si="31"/>
        <v>70.659753537956405</v>
      </c>
    </row>
    <row r="179" spans="1:6" ht="12.75" customHeight="1" x14ac:dyDescent="0.2">
      <c r="A179" s="55">
        <v>3232</v>
      </c>
      <c r="B179" s="87" t="s">
        <v>399</v>
      </c>
      <c r="C179" s="52" t="s">
        <v>400</v>
      </c>
      <c r="D179" s="244">
        <v>218927</v>
      </c>
      <c r="E179" s="244">
        <v>182655.45</v>
      </c>
      <c r="F179" s="54">
        <f t="shared" si="31"/>
        <v>83.432125777085517</v>
      </c>
    </row>
    <row r="180" spans="1:6" ht="12.75" customHeight="1" x14ac:dyDescent="0.2">
      <c r="A180" s="55">
        <v>3233</v>
      </c>
      <c r="B180" s="87" t="s">
        <v>401</v>
      </c>
      <c r="C180" s="52" t="s">
        <v>402</v>
      </c>
      <c r="D180" s="244">
        <v>2325</v>
      </c>
      <c r="E180" s="244">
        <v>337.5</v>
      </c>
      <c r="F180" s="54">
        <f t="shared" si="31"/>
        <v>14.516129032258066</v>
      </c>
    </row>
    <row r="181" spans="1:6" ht="12.75" customHeight="1" x14ac:dyDescent="0.2">
      <c r="A181" s="55">
        <v>3234</v>
      </c>
      <c r="B181" s="87" t="s">
        <v>403</v>
      </c>
      <c r="C181" s="52" t="s">
        <v>404</v>
      </c>
      <c r="D181" s="244">
        <v>32200</v>
      </c>
      <c r="E181" s="244">
        <v>32065.8</v>
      </c>
      <c r="F181" s="54">
        <f t="shared" si="31"/>
        <v>99.583229813664602</v>
      </c>
    </row>
    <row r="182" spans="1:6" ht="12.75" customHeight="1" x14ac:dyDescent="0.2">
      <c r="A182" s="55">
        <v>3235</v>
      </c>
      <c r="B182" s="87" t="s">
        <v>405</v>
      </c>
      <c r="C182" s="52" t="s">
        <v>406</v>
      </c>
      <c r="D182" s="244">
        <v>7922</v>
      </c>
      <c r="E182" s="244">
        <v>7362.5</v>
      </c>
      <c r="F182" s="54">
        <f t="shared" si="31"/>
        <v>92.937389548093918</v>
      </c>
    </row>
    <row r="183" spans="1:6" ht="12.75" customHeight="1" x14ac:dyDescent="0.2">
      <c r="A183" s="55">
        <v>3236</v>
      </c>
      <c r="B183" s="87" t="s">
        <v>407</v>
      </c>
      <c r="C183" s="52" t="s">
        <v>408</v>
      </c>
      <c r="D183" s="244">
        <v>550</v>
      </c>
      <c r="E183" s="244">
        <v>250</v>
      </c>
      <c r="F183" s="54">
        <f t="shared" si="31"/>
        <v>45.454545454545453</v>
      </c>
    </row>
    <row r="184" spans="1:6" ht="12.75" customHeight="1" x14ac:dyDescent="0.2">
      <c r="A184" s="55">
        <v>3237</v>
      </c>
      <c r="B184" s="87" t="s">
        <v>409</v>
      </c>
      <c r="C184" s="52" t="s">
        <v>410</v>
      </c>
      <c r="D184" s="244">
        <v>491731</v>
      </c>
      <c r="E184" s="244">
        <v>270222.87</v>
      </c>
      <c r="F184" s="54">
        <f t="shared" si="31"/>
        <v>54.953393217023127</v>
      </c>
    </row>
    <row r="185" spans="1:6" ht="12.75" customHeight="1" x14ac:dyDescent="0.2">
      <c r="A185" s="55">
        <v>3238</v>
      </c>
      <c r="B185" s="87" t="s">
        <v>411</v>
      </c>
      <c r="C185" s="52" t="s">
        <v>412</v>
      </c>
      <c r="D185" s="244">
        <v>13181</v>
      </c>
      <c r="E185" s="244">
        <v>14972.52</v>
      </c>
      <c r="F185" s="54">
        <f t="shared" si="31"/>
        <v>113.591685001138</v>
      </c>
    </row>
    <row r="186" spans="1:6" ht="12.75" customHeight="1" x14ac:dyDescent="0.2">
      <c r="A186" s="55">
        <v>3239</v>
      </c>
      <c r="B186" s="87" t="s">
        <v>413</v>
      </c>
      <c r="C186" s="52" t="s">
        <v>414</v>
      </c>
      <c r="D186" s="244">
        <v>311254</v>
      </c>
      <c r="E186" s="244">
        <v>226946.91</v>
      </c>
      <c r="F186" s="54">
        <f t="shared" si="31"/>
        <v>72.913732835561945</v>
      </c>
    </row>
    <row r="187" spans="1:6" ht="12.75" customHeight="1" x14ac:dyDescent="0.2">
      <c r="A187" s="55">
        <v>324</v>
      </c>
      <c r="B187" s="87" t="s">
        <v>415</v>
      </c>
      <c r="C187" s="52" t="s">
        <v>416</v>
      </c>
      <c r="D187" s="244">
        <v>36909</v>
      </c>
      <c r="E187" s="244">
        <v>26932.01</v>
      </c>
      <c r="F187" s="54">
        <f t="shared" si="31"/>
        <v>72.968679725812123</v>
      </c>
    </row>
    <row r="188" spans="1:6" ht="12.75" customHeight="1" x14ac:dyDescent="0.2">
      <c r="A188" s="55">
        <v>329</v>
      </c>
      <c r="B188" s="87" t="s">
        <v>417</v>
      </c>
      <c r="C188" s="52" t="s">
        <v>418</v>
      </c>
      <c r="D188" s="53">
        <f t="shared" ref="D188:E188" si="43">SUM(D189:D195)</f>
        <v>70668</v>
      </c>
      <c r="E188" s="53">
        <f t="shared" si="43"/>
        <v>66180.95</v>
      </c>
      <c r="F188" s="54">
        <f t="shared" si="31"/>
        <v>93.650520744891594</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51913</v>
      </c>
      <c r="E190" s="244">
        <v>55628.23</v>
      </c>
      <c r="F190" s="54">
        <f t="shared" si="31"/>
        <v>107.15664669735905</v>
      </c>
    </row>
    <row r="191" spans="1:6" ht="12.75" customHeight="1" x14ac:dyDescent="0.2">
      <c r="A191" s="55">
        <v>3293</v>
      </c>
      <c r="B191" s="87" t="s">
        <v>423</v>
      </c>
      <c r="C191" s="52" t="s">
        <v>424</v>
      </c>
      <c r="D191" s="244">
        <v>6097</v>
      </c>
      <c r="E191" s="244">
        <v>5775.64</v>
      </c>
      <c r="F191" s="54">
        <f t="shared" si="31"/>
        <v>94.729211087420055</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v>11981</v>
      </c>
      <c r="E193" s="244">
        <v>4777.08</v>
      </c>
      <c r="F193" s="54">
        <f t="shared" si="31"/>
        <v>39.872130873883648</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677</v>
      </c>
      <c r="E195" s="244"/>
      <c r="F195" s="54">
        <f t="shared" si="31"/>
        <v>0</v>
      </c>
    </row>
    <row r="196" spans="1:6" ht="12.75" customHeight="1" x14ac:dyDescent="0.2">
      <c r="A196" s="55">
        <v>34</v>
      </c>
      <c r="B196" s="234" t="s">
        <v>433</v>
      </c>
      <c r="C196" s="52" t="s">
        <v>434</v>
      </c>
      <c r="D196" s="53">
        <f t="shared" ref="D196:E196" si="44">D197+D202+D210</f>
        <v>2219</v>
      </c>
      <c r="E196" s="53">
        <f t="shared" si="44"/>
        <v>2028.49</v>
      </c>
      <c r="F196" s="54">
        <f t="shared" si="31"/>
        <v>91.414601171698962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2114</v>
      </c>
      <c r="E202" s="53">
        <f t="shared" si="46"/>
        <v>940.24</v>
      </c>
      <c r="F202" s="54">
        <f t="shared" si="31"/>
        <v>44.476821192052981</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2114</v>
      </c>
      <c r="E205" s="244">
        <v>940.24</v>
      </c>
      <c r="F205" s="54">
        <f t="shared" si="31"/>
        <v>44.476821192052981</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105</v>
      </c>
      <c r="E210" s="53">
        <f t="shared" si="47"/>
        <v>1088.25</v>
      </c>
      <c r="F210" s="54">
        <f t="shared" si="31"/>
        <v>1036.4285714285713</v>
      </c>
    </row>
    <row r="211" spans="1:6" ht="12.75" customHeight="1" x14ac:dyDescent="0.2">
      <c r="A211" s="55">
        <v>3431</v>
      </c>
      <c r="B211" s="234" t="s">
        <v>463</v>
      </c>
      <c r="C211" s="52" t="s">
        <v>464</v>
      </c>
      <c r="D211" s="244"/>
      <c r="E211" s="244"/>
      <c r="F211" s="54" t="str">
        <f t="shared" si="31"/>
        <v>-</v>
      </c>
    </row>
    <row r="212" spans="1:6" ht="12.75" customHeight="1" x14ac:dyDescent="0.2">
      <c r="A212" s="55">
        <v>3432</v>
      </c>
      <c r="B212" s="87" t="s">
        <v>465</v>
      </c>
      <c r="C212" s="52" t="s">
        <v>466</v>
      </c>
      <c r="D212" s="244"/>
      <c r="E212" s="244">
        <v>6.46</v>
      </c>
      <c r="F212" s="54" t="str">
        <f t="shared" si="31"/>
        <v>-</v>
      </c>
    </row>
    <row r="213" spans="1:6" ht="12.75" customHeight="1" x14ac:dyDescent="0.2">
      <c r="A213" s="55">
        <v>3433</v>
      </c>
      <c r="B213" s="87" t="s">
        <v>467</v>
      </c>
      <c r="C213" s="52" t="s">
        <v>468</v>
      </c>
      <c r="D213" s="244">
        <v>105</v>
      </c>
      <c r="E213" s="244">
        <v>1081.79</v>
      </c>
      <c r="F213" s="54">
        <f t="shared" si="31"/>
        <v>1030.2761904761905</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3894156</v>
      </c>
      <c r="E289" s="53">
        <f t="shared" si="79"/>
        <v>3957283.6000000006</v>
      </c>
      <c r="F289" s="54">
        <f t="shared" si="76"/>
        <v>101.62108554459554</v>
      </c>
    </row>
    <row r="290" spans="1:6" ht="12.75" customHeight="1" x14ac:dyDescent="0.2">
      <c r="A290" s="55" t="s">
        <v>606</v>
      </c>
      <c r="B290" s="87" t="s">
        <v>617</v>
      </c>
      <c r="C290" s="52" t="s">
        <v>618</v>
      </c>
      <c r="D290" s="53">
        <f>IF(D6&gt;=D289,D6-D289,0)</f>
        <v>543741</v>
      </c>
      <c r="E290" s="53">
        <f>IF(E6&gt;=E289,E6-E289,0)</f>
        <v>571794.95000000019</v>
      </c>
      <c r="F290" s="54">
        <f t="shared" si="76"/>
        <v>105.15943252394067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81919</v>
      </c>
      <c r="E293" s="244">
        <v>207102.02</v>
      </c>
      <c r="F293" s="54">
        <f t="shared" si="76"/>
        <v>252.81316910606816</v>
      </c>
    </row>
    <row r="294" spans="1:6" ht="12.75" customHeight="1" x14ac:dyDescent="0.2">
      <c r="A294" s="55">
        <v>96</v>
      </c>
      <c r="B294" s="87" t="s">
        <v>625</v>
      </c>
      <c r="C294" s="52" t="s">
        <v>626</v>
      </c>
      <c r="D294" s="244">
        <v>27563</v>
      </c>
      <c r="E294" s="244">
        <v>28550</v>
      </c>
      <c r="F294" s="54">
        <f t="shared" si="76"/>
        <v>103.58088742154337</v>
      </c>
    </row>
    <row r="295" spans="1:6" ht="24" x14ac:dyDescent="0.2">
      <c r="A295" s="55">
        <v>9661</v>
      </c>
      <c r="B295" s="87" t="s">
        <v>627</v>
      </c>
      <c r="C295" s="52" t="s">
        <v>628</v>
      </c>
      <c r="D295" s="244">
        <v>24325</v>
      </c>
      <c r="E295" s="244">
        <v>28290</v>
      </c>
      <c r="F295" s="54">
        <f t="shared" si="76"/>
        <v>116.30010277492291</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639631</v>
      </c>
      <c r="E350" s="53">
        <f t="shared" si="95"/>
        <v>561490.43999999994</v>
      </c>
      <c r="F350" s="54">
        <f t="shared" si="81"/>
        <v>87.783493920713653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139549</v>
      </c>
      <c r="E363" s="53">
        <f t="shared" si="99"/>
        <v>76587.94</v>
      </c>
      <c r="F363" s="54">
        <f t="shared" si="81"/>
        <v>54.882471389977717</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128049</v>
      </c>
      <c r="E369" s="53">
        <f t="shared" si="101"/>
        <v>25262.94</v>
      </c>
      <c r="F369" s="54">
        <f t="shared" si="81"/>
        <v>19.729119321509732</v>
      </c>
    </row>
    <row r="370" spans="1:6" ht="12.75" customHeight="1" x14ac:dyDescent="0.2">
      <c r="A370" s="55">
        <v>4221</v>
      </c>
      <c r="B370" s="87" t="s">
        <v>672</v>
      </c>
      <c r="C370" s="52" t="s">
        <v>764</v>
      </c>
      <c r="D370" s="244">
        <v>62965</v>
      </c>
      <c r="E370" s="244">
        <v>8110.94</v>
      </c>
      <c r="F370" s="54">
        <f t="shared" si="81"/>
        <v>12.881664416739458</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v>11810</v>
      </c>
      <c r="E372" s="244">
        <v>15024</v>
      </c>
      <c r="F372" s="54">
        <f t="shared" si="81"/>
        <v>127.21422523285351</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53274</v>
      </c>
      <c r="E376" s="244">
        <v>2128</v>
      </c>
      <c r="F376" s="54">
        <f t="shared" si="81"/>
        <v>3.9944438187483575</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11500</v>
      </c>
      <c r="E383" s="53">
        <f t="shared" si="103"/>
        <v>36925</v>
      </c>
      <c r="F383" s="54">
        <f t="shared" si="81"/>
        <v>321.08695652173913</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v>11500</v>
      </c>
      <c r="E386" s="244">
        <v>36925</v>
      </c>
      <c r="F386" s="54">
        <f t="shared" si="81"/>
        <v>321.08695652173913</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14400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14400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500082</v>
      </c>
      <c r="E402" s="53">
        <f t="shared" si="109"/>
        <v>484902.5</v>
      </c>
      <c r="F402" s="54">
        <f t="shared" si="81"/>
        <v>96.964597805959812</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v>500082</v>
      </c>
      <c r="E404" s="244">
        <v>484902.5</v>
      </c>
      <c r="F404" s="54">
        <f t="shared" si="81"/>
        <v>96.964597805959812</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639631</v>
      </c>
      <c r="E408" s="53">
        <f t="shared" si="111"/>
        <v>561490.43999999994</v>
      </c>
      <c r="F408" s="54">
        <f t="shared" si="81"/>
        <v>87.783493920713653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24000</v>
      </c>
      <c r="E410" s="244">
        <v>13897.62</v>
      </c>
      <c r="F410" s="54">
        <f t="shared" si="81"/>
        <v>57.906750000000009</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4437897</v>
      </c>
      <c r="E412" s="53">
        <f>E6+E298</f>
        <v>4529078.5500000007</v>
      </c>
      <c r="F412" s="54">
        <f t="shared" si="81"/>
        <v>102.0546116775581</v>
      </c>
    </row>
    <row r="413" spans="1:6" ht="12.75" customHeight="1" x14ac:dyDescent="0.2">
      <c r="A413" s="55" t="s">
        <v>606</v>
      </c>
      <c r="B413" s="87" t="s">
        <v>829</v>
      </c>
      <c r="C413" s="52" t="s">
        <v>830</v>
      </c>
      <c r="D413" s="53">
        <f t="shared" ref="D413:E413" si="112">D289+D350</f>
        <v>4533787</v>
      </c>
      <c r="E413" s="53">
        <f t="shared" si="112"/>
        <v>4518774.040000001</v>
      </c>
      <c r="F413" s="54">
        <f t="shared" si="81"/>
        <v>99.668864902563811</v>
      </c>
    </row>
    <row r="414" spans="1:6" ht="12.75" customHeight="1" x14ac:dyDescent="0.2">
      <c r="A414" s="55" t="s">
        <v>606</v>
      </c>
      <c r="B414" s="87" t="s">
        <v>831</v>
      </c>
      <c r="C414" s="52" t="s">
        <v>832</v>
      </c>
      <c r="D414" s="53">
        <f t="shared" ref="D414:E414" si="113">IF(D412&gt;=D413,D412-D413,0)</f>
        <v>0</v>
      </c>
      <c r="E414" s="53">
        <f t="shared" si="113"/>
        <v>10304.509999999776</v>
      </c>
      <c r="F414" s="54" t="str">
        <f t="shared" si="81"/>
        <v>-</v>
      </c>
    </row>
    <row r="415" spans="1:6" ht="12.75" customHeight="1" x14ac:dyDescent="0.2">
      <c r="A415" s="55" t="s">
        <v>606</v>
      </c>
      <c r="B415" s="87" t="s">
        <v>833</v>
      </c>
      <c r="C415" s="52" t="s">
        <v>834</v>
      </c>
      <c r="D415" s="53">
        <f t="shared" ref="D415:E415" si="114">IF(D413&gt;=D412,D413-D412,0)</f>
        <v>95890</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105919</v>
      </c>
      <c r="E417" s="53">
        <f t="shared" si="116"/>
        <v>220999.63999999998</v>
      </c>
      <c r="F417" s="54">
        <f t="shared" si="81"/>
        <v>208.64966625440195</v>
      </c>
    </row>
    <row r="418" spans="1:6" ht="12.75" customHeight="1" x14ac:dyDescent="0.2">
      <c r="A418" s="57" t="s">
        <v>840</v>
      </c>
      <c r="B418" s="235" t="s">
        <v>841</v>
      </c>
      <c r="C418" s="58" t="s">
        <v>842</v>
      </c>
      <c r="D418" s="64">
        <f t="shared" ref="D418:E418" si="117">D294+D411</f>
        <v>27563</v>
      </c>
      <c r="E418" s="64">
        <f t="shared" si="117"/>
        <v>28550</v>
      </c>
      <c r="F418" s="59">
        <f t="shared" si="81"/>
        <v>103.58088742154337</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19190</v>
      </c>
      <c r="E528" s="53">
        <f t="shared" si="148"/>
        <v>20363.12</v>
      </c>
      <c r="F528" s="54">
        <f t="shared" si="119"/>
        <v>106.11318394997393</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19190</v>
      </c>
      <c r="E593" s="53">
        <f t="shared" si="167"/>
        <v>20363.12</v>
      </c>
      <c r="F593" s="54">
        <f t="shared" si="119"/>
        <v>106.11318394997393</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19190</v>
      </c>
      <c r="E605" s="53">
        <f t="shared" si="171"/>
        <v>20363.12</v>
      </c>
      <c r="F605" s="54">
        <f t="shared" si="119"/>
        <v>106.11318394997393</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v>19190</v>
      </c>
      <c r="E608" s="244">
        <v>20363.12</v>
      </c>
      <c r="F608" s="54">
        <f t="shared" si="119"/>
        <v>106.11318394997393</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19190</v>
      </c>
      <c r="E636" s="53">
        <f t="shared" si="179"/>
        <v>20363.12</v>
      </c>
      <c r="F636" s="54">
        <f t="shared" si="119"/>
        <v>106.11318394997393</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4437897</v>
      </c>
      <c r="E639" s="53">
        <f t="shared" si="180"/>
        <v>4529078.5500000007</v>
      </c>
      <c r="F639" s="54">
        <f t="shared" si="119"/>
        <v>102.0546116775581</v>
      </c>
    </row>
    <row r="640" spans="1:6" ht="12.75" customHeight="1" x14ac:dyDescent="0.2">
      <c r="A640" s="55" t="s">
        <v>606</v>
      </c>
      <c r="B640" s="87" t="s">
        <v>1275</v>
      </c>
      <c r="C640" s="52" t="s">
        <v>1276</v>
      </c>
      <c r="D640" s="53">
        <f t="shared" ref="D640:E640" si="181">D413+D528</f>
        <v>4552977</v>
      </c>
      <c r="E640" s="53">
        <f t="shared" si="181"/>
        <v>4539137.1600000011</v>
      </c>
      <c r="F640" s="54">
        <f t="shared" si="119"/>
        <v>99.696026577775399</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115080</v>
      </c>
      <c r="E642" s="53">
        <f t="shared" si="183"/>
        <v>10058.610000000335</v>
      </c>
      <c r="F642" s="54">
        <f t="shared" si="119"/>
        <v>8.7405370177270907</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105919</v>
      </c>
      <c r="E644" s="53">
        <f t="shared" si="185"/>
        <v>220999.63999999998</v>
      </c>
      <c r="F644" s="54">
        <f t="shared" si="119"/>
        <v>208.64966625440195</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220999</v>
      </c>
      <c r="E646" s="53">
        <f t="shared" si="187"/>
        <v>231058.25000000032</v>
      </c>
      <c r="F646" s="54">
        <f t="shared" si="119"/>
        <v>104.5517174285858</v>
      </c>
    </row>
    <row r="647" spans="1:6" ht="24" x14ac:dyDescent="0.2">
      <c r="A647" s="57" t="s">
        <v>1289</v>
      </c>
      <c r="B647" s="235" t="s">
        <v>1290</v>
      </c>
      <c r="C647" s="58" t="s">
        <v>1289</v>
      </c>
      <c r="D647" s="245">
        <v>239763</v>
      </c>
      <c r="E647" s="245">
        <v>264052.37</v>
      </c>
      <c r="F647" s="59">
        <f t="shared" si="119"/>
        <v>110.13057477592456</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c r="E649" s="244"/>
      <c r="F649" s="54" t="str">
        <f t="shared" ref="F649:F724" si="188">IF(D649&lt;&gt;0,IF(E649/D649&gt;=100,"&gt;&gt;100",E649/D649*100),"-")</f>
        <v>-</v>
      </c>
    </row>
    <row r="650" spans="1:6" ht="12.75" customHeight="1" x14ac:dyDescent="0.2">
      <c r="A650" s="55" t="s">
        <v>1294</v>
      </c>
      <c r="B650" s="87" t="s">
        <v>1295</v>
      </c>
      <c r="C650" s="52" t="s">
        <v>1294</v>
      </c>
      <c r="D650" s="244">
        <v>25050</v>
      </c>
      <c r="E650" s="244">
        <v>93386.45</v>
      </c>
      <c r="F650" s="54">
        <f t="shared" si="188"/>
        <v>372.80019960079841</v>
      </c>
    </row>
    <row r="651" spans="1:6" ht="12.75" customHeight="1" x14ac:dyDescent="0.2">
      <c r="A651" s="55" t="s">
        <v>1296</v>
      </c>
      <c r="B651" s="87" t="s">
        <v>1297</v>
      </c>
      <c r="C651" s="52" t="s">
        <v>1296</v>
      </c>
      <c r="D651" s="244">
        <v>25050</v>
      </c>
      <c r="E651" s="244">
        <v>93386.45</v>
      </c>
      <c r="F651" s="54">
        <f t="shared" si="188"/>
        <v>372.80019960079841</v>
      </c>
    </row>
    <row r="652" spans="1:6" ht="24" x14ac:dyDescent="0.2">
      <c r="A652" s="55">
        <v>11</v>
      </c>
      <c r="B652" s="87" t="s">
        <v>1298</v>
      </c>
      <c r="C652" s="52" t="s">
        <v>1299</v>
      </c>
      <c r="D652" s="53">
        <f t="shared" ref="D652:E652" si="189">+D649+D650-D651</f>
        <v>0</v>
      </c>
      <c r="E652" s="53">
        <f t="shared" si="189"/>
        <v>0</v>
      </c>
      <c r="F652" s="54" t="str">
        <f t="shared" si="188"/>
        <v>-</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21</v>
      </c>
      <c r="E654" s="266">
        <v>22</v>
      </c>
      <c r="F654" s="54">
        <f t="shared" si="188"/>
        <v>104.76190476190477</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20</v>
      </c>
      <c r="E656" s="266">
        <v>20</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87000</v>
      </c>
      <c r="E675" s="244">
        <v>175376.32</v>
      </c>
      <c r="F675" s="54">
        <f t="shared" si="188"/>
        <v>201.58197701149425</v>
      </c>
    </row>
    <row r="676" spans="1:6" ht="24" x14ac:dyDescent="0.2">
      <c r="A676" s="55">
        <v>63613</v>
      </c>
      <c r="B676" s="234" t="s">
        <v>1347</v>
      </c>
      <c r="C676" s="52" t="s">
        <v>1348</v>
      </c>
      <c r="D676" s="244">
        <v>154999</v>
      </c>
      <c r="E676" s="244">
        <v>125000</v>
      </c>
      <c r="F676" s="54">
        <f t="shared" si="188"/>
        <v>80.645681585042482</v>
      </c>
    </row>
    <row r="677" spans="1:6" ht="24" x14ac:dyDescent="0.2">
      <c r="A677" s="55">
        <v>63622</v>
      </c>
      <c r="B677" s="234" t="s">
        <v>1349</v>
      </c>
      <c r="C677" s="52" t="s">
        <v>1350</v>
      </c>
      <c r="D677" s="244">
        <v>500000</v>
      </c>
      <c r="E677" s="244">
        <v>484902.5</v>
      </c>
      <c r="F677" s="54">
        <f t="shared" si="188"/>
        <v>96.980500000000006</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9640</v>
      </c>
      <c r="E710" s="244">
        <v>26125</v>
      </c>
      <c r="F710" s="54">
        <f t="shared" si="188"/>
        <v>271.00622406639008</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v>56622.2</v>
      </c>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72832</v>
      </c>
      <c r="E718" s="244">
        <v>79438.820000000007</v>
      </c>
      <c r="F718" s="54">
        <f t="shared" si="188"/>
        <v>109.0713148066784</v>
      </c>
    </row>
    <row r="719" spans="1:6" ht="12.75" customHeight="1" x14ac:dyDescent="0.2">
      <c r="A719" s="55" t="s">
        <v>1415</v>
      </c>
      <c r="B719" s="87" t="s">
        <v>1416</v>
      </c>
      <c r="C719" s="52" t="s">
        <v>1415</v>
      </c>
      <c r="D719" s="244">
        <v>2000</v>
      </c>
      <c r="E719" s="244">
        <v>2000</v>
      </c>
      <c r="F719" s="54">
        <f t="shared" si="188"/>
        <v>100</v>
      </c>
    </row>
    <row r="720" spans="1:6" ht="12.75" customHeight="1" x14ac:dyDescent="0.2">
      <c r="A720" s="55" t="s">
        <v>1417</v>
      </c>
      <c r="B720" s="87" t="s">
        <v>1418</v>
      </c>
      <c r="C720" s="52" t="s">
        <v>1417</v>
      </c>
      <c r="D720" s="244">
        <v>550</v>
      </c>
      <c r="E720" s="244"/>
      <c r="F720" s="54">
        <f t="shared" si="188"/>
        <v>0</v>
      </c>
    </row>
    <row r="721" spans="1:6" ht="12.75" customHeight="1" x14ac:dyDescent="0.2">
      <c r="A721" s="55" t="s">
        <v>1419</v>
      </c>
      <c r="B721" s="87" t="s">
        <v>1420</v>
      </c>
      <c r="C721" s="52" t="s">
        <v>1419</v>
      </c>
      <c r="D721" s="244">
        <v>28158</v>
      </c>
      <c r="E721" s="244"/>
      <c r="F721" s="54">
        <f t="shared" si="188"/>
        <v>0</v>
      </c>
    </row>
    <row r="722" spans="1:6" ht="12.75" customHeight="1" x14ac:dyDescent="0.2">
      <c r="A722" s="55" t="s">
        <v>1421</v>
      </c>
      <c r="B722" s="87" t="s">
        <v>1422</v>
      </c>
      <c r="C722" s="52" t="s">
        <v>1421</v>
      </c>
      <c r="D722" s="244">
        <v>177039</v>
      </c>
      <c r="E722" s="244">
        <v>130919.62</v>
      </c>
      <c r="F722" s="54">
        <f t="shared" si="188"/>
        <v>73.949593027525012</v>
      </c>
    </row>
    <row r="723" spans="1:6" ht="12.75" customHeight="1" x14ac:dyDescent="0.2">
      <c r="A723" s="55" t="s">
        <v>1423</v>
      </c>
      <c r="B723" s="87" t="s">
        <v>1424</v>
      </c>
      <c r="C723" s="52" t="s">
        <v>1423</v>
      </c>
      <c r="D723" s="244">
        <v>16303</v>
      </c>
      <c r="E723" s="244">
        <v>13103.56</v>
      </c>
      <c r="F723" s="54">
        <f t="shared" si="188"/>
        <v>80.37514567870943</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8464</v>
      </c>
      <c r="E726" s="244">
        <v>8200.56</v>
      </c>
      <c r="F726" s="54">
        <f t="shared" si="190"/>
        <v>96.887523629489607</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v>2114</v>
      </c>
      <c r="E742" s="244">
        <v>940.24</v>
      </c>
      <c r="F742" s="54">
        <f t="shared" si="190"/>
        <v>44.476821192052981</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v>19190</v>
      </c>
      <c r="E958" s="244">
        <v>20363.12</v>
      </c>
      <c r="F958" s="54">
        <f t="shared" si="190"/>
        <v>106.11318394997393</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v>22892</v>
      </c>
      <c r="E987" s="247">
        <v>4672.91</v>
      </c>
      <c r="F987" s="54">
        <f t="shared" si="192"/>
        <v>20.412851651231868</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50177129</v>
      </c>
      <c r="E6" s="231">
        <f t="shared" si="0"/>
        <v>50043964.299999997</v>
      </c>
      <c r="F6" s="232">
        <f t="shared" ref="F6:F260" si="1">IF(D6&gt;0,IF(E6/D6&gt;=100,"&gt;&gt;100",E6/D6*100),"-")</f>
        <v>99.734610762604603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49435943</v>
      </c>
      <c r="E7" s="106">
        <f t="shared" si="2"/>
        <v>49714742.909999996</v>
      </c>
      <c r="F7" s="95">
        <f t="shared" si="1"/>
        <v>100.56396195375497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275823</v>
      </c>
      <c r="E8" s="106">
        <f>E9+E10-E11</f>
        <v>274659.3</v>
      </c>
      <c r="F8" s="95">
        <f t="shared" si="1"/>
        <v>99.578098998270619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285832</v>
      </c>
      <c r="E10" s="249">
        <v>285832.17</v>
      </c>
      <c r="F10" s="95">
        <f t="shared" si="1"/>
        <v>100.00005947549609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10009</v>
      </c>
      <c r="E11" s="249">
        <v>11172.87</v>
      </c>
      <c r="F11" s="95">
        <f t="shared" si="1"/>
        <v>111.62823458887003</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36367371</v>
      </c>
      <c r="E12" s="106">
        <f t="shared" si="3"/>
        <v>36162431.880000003</v>
      </c>
      <c r="F12" s="95">
        <f t="shared" si="1"/>
        <v>99.436475295395994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7588377</v>
      </c>
      <c r="E13" s="106">
        <f t="shared" si="4"/>
        <v>7564582.0200000005</v>
      </c>
      <c r="F13" s="95">
        <f t="shared" si="1"/>
        <v>99.686428599949636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7656022</v>
      </c>
      <c r="E15" s="249">
        <v>7656022.1699999999</v>
      </c>
      <c r="F15" s="95">
        <f t="shared" si="1"/>
        <v>100.0000022204743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5517</v>
      </c>
      <c r="E17" s="249">
        <v>5517.11</v>
      </c>
      <c r="F17" s="95">
        <f t="shared" si="1"/>
        <v>100.00199383723036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73162</v>
      </c>
      <c r="E18" s="249">
        <v>96957.26</v>
      </c>
      <c r="F18" s="95">
        <f t="shared" si="1"/>
        <v>132.52406987233809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407216</v>
      </c>
      <c r="E19" s="106">
        <f t="shared" si="5"/>
        <v>203113.69000000041</v>
      </c>
      <c r="F19" s="95">
        <f t="shared" si="1"/>
        <v>49.878612333503696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2987171</v>
      </c>
      <c r="E20" s="249">
        <v>2995281.57</v>
      </c>
      <c r="F20" s="95">
        <f t="shared" si="1"/>
        <v>100.2715134152012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1981769</v>
      </c>
      <c r="E21" s="249">
        <v>1981768.68</v>
      </c>
      <c r="F21" s="95">
        <f t="shared" si="1"/>
        <v>99.999983852810288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284932</v>
      </c>
      <c r="E22" s="249">
        <v>299955.63</v>
      </c>
      <c r="F22" s="95">
        <f t="shared" si="1"/>
        <v>105.27270717223757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240734</v>
      </c>
      <c r="E24" s="249">
        <v>240734.03</v>
      </c>
      <c r="F24" s="95">
        <f t="shared" si="1"/>
        <v>100.00001246188739</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467779</v>
      </c>
      <c r="E26" s="249">
        <v>469906.66</v>
      </c>
      <c r="F26" s="95">
        <f t="shared" si="1"/>
        <v>100.45484299209669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5555169</v>
      </c>
      <c r="E28" s="249">
        <v>5784532.8799999999</v>
      </c>
      <c r="F28" s="95">
        <f t="shared" si="1"/>
        <v>104.12883712448713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27067</v>
      </c>
      <c r="E29" s="106">
        <f t="shared" si="6"/>
        <v>3866.6600000000035</v>
      </c>
      <c r="F29" s="95">
        <f t="shared" si="1"/>
        <v>14.285513725200442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116000</v>
      </c>
      <c r="E30" s="249">
        <v>115999.7</v>
      </c>
      <c r="F30" s="95">
        <f t="shared" si="1"/>
        <v>99.99974137931035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88933</v>
      </c>
      <c r="E34" s="249">
        <v>112133.04</v>
      </c>
      <c r="F34" s="95">
        <f t="shared" si="1"/>
        <v>126.08709927698378</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27415232</v>
      </c>
      <c r="E35" s="106">
        <f t="shared" si="7"/>
        <v>27452157.010000002</v>
      </c>
      <c r="F35" s="95">
        <f t="shared" si="1"/>
        <v>100.13468793552431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121891</v>
      </c>
      <c r="E36" s="249">
        <v>121891</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269011</v>
      </c>
      <c r="E37" s="249">
        <v>269011.34000000003</v>
      </c>
      <c r="F37" s="95">
        <f t="shared" si="1"/>
        <v>100.00012638888374</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26745980</v>
      </c>
      <c r="E38" s="249">
        <v>26782905.120000001</v>
      </c>
      <c r="F38" s="95">
        <f t="shared" si="1"/>
        <v>100.13805857927061</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278350</v>
      </c>
      <c r="E39" s="249">
        <v>278349.55</v>
      </c>
      <c r="F39" s="95">
        <f t="shared" si="1"/>
        <v>99.999838333033935</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929479</v>
      </c>
      <c r="E45" s="106">
        <f t="shared" si="9"/>
        <v>938712.5</v>
      </c>
      <c r="F45" s="95">
        <f t="shared" si="1"/>
        <v>100.99340598335196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22021</v>
      </c>
      <c r="E47" s="249">
        <v>36421.040000000001</v>
      </c>
      <c r="F47" s="95">
        <f t="shared" si="1"/>
        <v>165.39230734299079</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910313</v>
      </c>
      <c r="E48" s="249">
        <v>910312.5</v>
      </c>
      <c r="F48" s="95">
        <f t="shared" si="1"/>
        <v>99.999945073837239</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24000</v>
      </c>
      <c r="E49" s="249">
        <v>24000</v>
      </c>
      <c r="F49" s="95">
        <f t="shared" si="1"/>
        <v>100</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26855</v>
      </c>
      <c r="E50" s="249">
        <v>32021.040000000001</v>
      </c>
      <c r="F50" s="95">
        <f t="shared" si="1"/>
        <v>119.2367901694284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10749700</v>
      </c>
      <c r="E51" s="249">
        <v>10749700</v>
      </c>
      <c r="F51" s="95">
        <f t="shared" si="1"/>
        <v>100</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83362</v>
      </c>
      <c r="E54" s="249">
        <v>79741.070000000007</v>
      </c>
      <c r="F54" s="95">
        <f t="shared" si="1"/>
        <v>95.65637820589717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83362</v>
      </c>
      <c r="E55" s="249">
        <v>79741.070000000007</v>
      </c>
      <c r="F55" s="95">
        <f t="shared" si="1"/>
        <v>95.65637820589717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2043049</v>
      </c>
      <c r="E56" s="106">
        <f t="shared" si="11"/>
        <v>2527951.73</v>
      </c>
      <c r="F56" s="95">
        <f t="shared" si="1"/>
        <v>123.73426824319927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1542967</v>
      </c>
      <c r="E57" s="249">
        <v>1542967.48</v>
      </c>
      <c r="F57" s="95">
        <f t="shared" si="1"/>
        <v>100.00003110889604</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500082</v>
      </c>
      <c r="E58" s="249">
        <v>984984.25</v>
      </c>
      <c r="F58" s="95">
        <f t="shared" si="1"/>
        <v>196.96454781415849</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741186</v>
      </c>
      <c r="E68" s="106">
        <f t="shared" si="13"/>
        <v>329221.39</v>
      </c>
      <c r="F68" s="95">
        <f t="shared" si="1"/>
        <v>44.41818787726698</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455</v>
      </c>
      <c r="E78" s="106">
        <f>E79+SUM(E82:E84)-E85+E86</f>
        <v>193.52</v>
      </c>
      <c r="F78" s="95">
        <f t="shared" si="1"/>
        <v>42.531868131868137</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455</v>
      </c>
      <c r="E83" s="249"/>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v>193.52</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500968</v>
      </c>
      <c r="E146" s="106">
        <f t="shared" si="26"/>
        <v>64975.5</v>
      </c>
      <c r="F146" s="95">
        <f t="shared" si="1"/>
        <v>12.96999009916801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475</v>
      </c>
      <c r="E159" s="249">
        <v>260</v>
      </c>
      <c r="F159" s="95">
        <f t="shared" si="1"/>
        <v>54.736842105263165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24325</v>
      </c>
      <c r="E160" s="249">
        <v>28290</v>
      </c>
      <c r="F160" s="95">
        <f t="shared" si="1"/>
        <v>116.30010277492291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473406</v>
      </c>
      <c r="E161" s="249">
        <v>36425.5</v>
      </c>
      <c r="F161" s="95">
        <f t="shared" si="1"/>
        <v>7.6943469242045941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6000</v>
      </c>
      <c r="E162" s="249"/>
      <c r="F162" s="95">
        <f t="shared" si="1"/>
        <v>0</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3238</v>
      </c>
      <c r="E163" s="249"/>
      <c r="F163" s="95">
        <f t="shared" si="1"/>
        <v>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239763</v>
      </c>
      <c r="E170" s="106">
        <f t="shared" si="29"/>
        <v>264052.37</v>
      </c>
      <c r="F170" s="95">
        <f t="shared" si="1"/>
        <v>110.13057477592456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239763</v>
      </c>
      <c r="E173" s="249">
        <v>264052.37</v>
      </c>
      <c r="F173" s="95">
        <f t="shared" si="1"/>
        <v>110.13057477592456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50177129</v>
      </c>
      <c r="E175" s="106">
        <f t="shared" si="30"/>
        <v>50043964.299999997</v>
      </c>
      <c r="F175" s="95">
        <f t="shared" si="1"/>
        <v>99.734610762604603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957606</v>
      </c>
      <c r="E176" s="106">
        <f t="shared" si="31"/>
        <v>536402.55000000005</v>
      </c>
      <c r="F176" s="95">
        <f t="shared" si="1"/>
        <v>56.014952913828864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589488</v>
      </c>
      <c r="E177" s="106">
        <f t="shared" si="32"/>
        <v>503057.7</v>
      </c>
      <c r="F177" s="95">
        <f t="shared" si="1"/>
        <v>85.338073039654745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211059</v>
      </c>
      <c r="E178" s="249">
        <v>237068.01</v>
      </c>
      <c r="F178" s="95">
        <f t="shared" si="1"/>
        <v>112.32309922817791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359506</v>
      </c>
      <c r="E179" s="249">
        <v>229215.23</v>
      </c>
      <c r="F179" s="95">
        <f t="shared" si="1"/>
        <v>63.758387898950232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274.44</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v>274.44</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18923</v>
      </c>
      <c r="E188" s="249">
        <v>36500.019999999997</v>
      </c>
      <c r="F188" s="95">
        <f t="shared" si="1"/>
        <v>192.88706864662052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345136</v>
      </c>
      <c r="E189" s="249">
        <v>28671.94</v>
      </c>
      <c r="F189" s="95">
        <f t="shared" si="1"/>
        <v>8.3074324324324316</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22982</v>
      </c>
      <c r="E206" s="106">
        <f t="shared" si="37"/>
        <v>4672.91</v>
      </c>
      <c r="F206" s="95">
        <f t="shared" si="1"/>
        <v>20.332912714298146</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22982</v>
      </c>
      <c r="E207" s="106">
        <f t="shared" si="38"/>
        <v>4672.91</v>
      </c>
      <c r="F207" s="95">
        <f t="shared" si="1"/>
        <v>20.332912714298146</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22982</v>
      </c>
      <c r="E214" s="249">
        <v>4672.91</v>
      </c>
      <c r="F214" s="95">
        <f t="shared" si="1"/>
        <v>20.332912714298146</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49219523</v>
      </c>
      <c r="E237" s="106">
        <f t="shared" si="41"/>
        <v>49507561.75</v>
      </c>
      <c r="F237" s="95">
        <f t="shared" si="1"/>
        <v>100.58521239630866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49412960</v>
      </c>
      <c r="E238" s="106">
        <f t="shared" si="42"/>
        <v>49710070</v>
      </c>
      <c r="F238" s="95">
        <f t="shared" si="1"/>
        <v>100.60127950238156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49435942</v>
      </c>
      <c r="E239" s="106">
        <f t="shared" si="43"/>
        <v>49714742.909999996</v>
      </c>
      <c r="F239" s="95">
        <f t="shared" si="1"/>
        <v>100.56396398798266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49435942</v>
      </c>
      <c r="E240" s="249">
        <v>49714742.909999996</v>
      </c>
      <c r="F240" s="95">
        <f t="shared" si="1"/>
        <v>100.56396398798266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22982</v>
      </c>
      <c r="E242" s="106">
        <f t="shared" si="44"/>
        <v>4672.91</v>
      </c>
      <c r="F242" s="95">
        <f t="shared" si="1"/>
        <v>20.332912714298146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22982</v>
      </c>
      <c r="E243" s="249">
        <v>4672.91</v>
      </c>
      <c r="F243" s="95">
        <f t="shared" si="1"/>
        <v>20.332912714298146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-220999</v>
      </c>
      <c r="E245" s="106">
        <f t="shared" si="45"/>
        <v>-231058.25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220999</v>
      </c>
      <c r="E250" s="106">
        <f t="shared" si="47"/>
        <v>231058.25</v>
      </c>
      <c r="F250" s="95">
        <f t="shared" si="1"/>
        <v>104.55171742858565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v>201806</v>
      </c>
      <c r="E251" s="249">
        <v>184395.31</v>
      </c>
      <c r="F251" s="95">
        <f t="shared" si="1"/>
        <v>91.372560776190994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19193</v>
      </c>
      <c r="E252" s="249">
        <v>46662.94</v>
      </c>
      <c r="F252" s="95">
        <f t="shared" si="1"/>
        <v>243.12478507789299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27562</v>
      </c>
      <c r="E255" s="249">
        <v>28550</v>
      </c>
      <c r="F255" s="95">
        <f t="shared" si="1"/>
        <v>103.58464552644946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129618</v>
      </c>
      <c r="E259" s="106">
        <f t="shared" si="49"/>
        <v>135453</v>
      </c>
      <c r="F259" s="95">
        <f t="shared" si="1"/>
        <v>104.50168958015091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129618</v>
      </c>
      <c r="E260" s="250">
        <v>135453</v>
      </c>
      <c r="F260" s="99">
        <f t="shared" si="1"/>
        <v>104.50168958015091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504206</v>
      </c>
      <c r="E264" s="249">
        <v>64572.5</v>
      </c>
      <c r="F264" s="95">
        <f t="shared" si="50"/>
        <v>12.806769455341666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v>403</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v>193.52</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v>473406</v>
      </c>
      <c r="E286" s="249">
        <v>36425.5</v>
      </c>
      <c r="F286" s="95">
        <f t="shared" si="50"/>
        <v>7.6943469242045941</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239921</v>
      </c>
      <c r="E287" s="249">
        <v>76749.119999999995</v>
      </c>
      <c r="F287" s="95">
        <f t="shared" si="50"/>
        <v>31.989329821066097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349567</v>
      </c>
      <c r="E288" s="249">
        <v>426308.58</v>
      </c>
      <c r="F288" s="95">
        <f t="shared" si="50"/>
        <v>121.95332511364059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12119</v>
      </c>
      <c r="E289" s="249">
        <v>8471.94</v>
      </c>
      <c r="F289" s="95">
        <f t="shared" si="50"/>
        <v>69.906262892977978</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333017</v>
      </c>
      <c r="E290" s="249">
        <v>20200</v>
      </c>
      <c r="F290" s="95">
        <f t="shared" si="50"/>
        <v>6.065756402826282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22982</v>
      </c>
      <c r="E294" s="249">
        <v>4672.91</v>
      </c>
      <c r="F294" s="95">
        <f t="shared" si="50"/>
        <v>20.332912714298146</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18469</v>
      </c>
      <c r="E297" s="249">
        <v>36306.5</v>
      </c>
      <c r="F297" s="95">
        <f t="shared" si="50"/>
        <v>196.58075694406844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455</v>
      </c>
      <c r="E302" s="249">
        <v>193.52</v>
      </c>
      <c r="F302" s="95">
        <f t="shared" si="50"/>
        <v>42.531868131868137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22982</v>
      </c>
      <c r="E312" s="249">
        <v>4672.91</v>
      </c>
      <c r="F312" s="95">
        <f t="shared" si="50"/>
        <v>20.332912714298146</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4533787</v>
      </c>
      <c r="E107" s="83">
        <f t="shared" si="21"/>
        <v>4518774.04</v>
      </c>
      <c r="F107" s="65">
        <f t="shared" si="1"/>
        <v>99.668864902563797</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4533787</v>
      </c>
      <c r="E109" s="251">
        <v>4518774.04</v>
      </c>
      <c r="F109" s="65">
        <f t="shared" si="1"/>
        <v>99.668864902563797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4533787</v>
      </c>
      <c r="E141" s="108">
        <f t="shared" si="28"/>
        <v>4518774.04</v>
      </c>
      <c r="F141" s="84">
        <f t="shared" si="1"/>
        <v>99.668864902563797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957606.18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4574286.49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v>6104.6</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4004637.7800000003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2706333.37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1278327.3500000001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2022.06</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17955</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561490.43999999994</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2053.67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v>2053.67</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4995490.12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v>6366.12</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4090806.6500000004</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2680324</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1408618.03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1747.62</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v>117</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877954.23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20363.12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20363.12</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536402.54999999981</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85221.060000000012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193.52</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v>193.52</v>
      </c>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76555.600000000006</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76429.210000000006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v>76429.210000000006</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126.39</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v>126.39</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8471.94</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v>8471.94</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451181.49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426308.58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20200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4672.91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33771</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cp:lastModifiedBy>
  <cp:lastPrinted>2023-01-26T10:33:58Z</cp:lastPrinted>
  <dcterms:created xsi:type="dcterms:W3CDTF">2022-04-01T05:14:30Z</dcterms:created>
  <dcterms:modified xsi:type="dcterms:W3CDTF">2023-01-26T11:03:59Z</dcterms:modified>
</cp:coreProperties>
</file>